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ielberichte\"/>
    </mc:Choice>
  </mc:AlternateContent>
  <xr:revisionPtr revIDLastSave="0" documentId="8_{F3753DE4-1326-493D-ADF1-3104A96A6B8F}" xr6:coauthVersionLast="47" xr6:coauthVersionMax="47" xr10:uidLastSave="{00000000-0000-0000-0000-000000000000}"/>
  <bookViews>
    <workbookView xWindow="-120" yWindow="-120" windowWidth="29040" windowHeight="15720" xr2:uid="{2BF89E80-D23E-4AD9-BAA0-73BF3FEB54F9}"/>
  </bookViews>
  <sheets>
    <sheet name="Upload" sheetId="1" r:id="rId1"/>
  </sheets>
  <externalReferences>
    <externalReference r:id="rId2"/>
    <externalReference r:id="rId3"/>
    <externalReference r:id="rId4"/>
  </externalReferences>
  <definedNames>
    <definedName name="___jhg1">'[2]MANNSCHAFTEN+SPIELER'!$B$3:$C$23</definedName>
    <definedName name="___jhg10">'[2]MANNSCHAFTEN+SPIELER'!$B$192:$C$212</definedName>
    <definedName name="___jhg11">'[2]MANNSCHAFTEN+SPIELER'!$B$213:$C$233</definedName>
    <definedName name="___jhg2">'[2]MANNSCHAFTEN+SPIELER'!$B$24:$C$44</definedName>
    <definedName name="___jhg3">'[2]MANNSCHAFTEN+SPIELER'!$B$45:$C$65</definedName>
    <definedName name="___jhg4">'[2]MANNSCHAFTEN+SPIELER'!$B$66:$C$86</definedName>
    <definedName name="___jhg5">'[2]MANNSCHAFTEN+SPIELER'!$B$87:$C$107</definedName>
    <definedName name="___jhg6">'[2]MANNSCHAFTEN+SPIELER'!$B$108:$C$128</definedName>
    <definedName name="___jhg7">'[2]MANNSCHAFTEN+SPIELER'!$B$129:$C$149</definedName>
    <definedName name="___jhg8">'[2]MANNSCHAFTEN+SPIELER'!$B$150:$C$170</definedName>
    <definedName name="___jhg9">'[2]MANNSCHAFTEN+SPIELER'!$B$171:$C$191</definedName>
    <definedName name="__jhg1">'[2]MANNSCHAFTEN+SPIELER'!$B$3:$C$23</definedName>
    <definedName name="__jhg10">'[2]MANNSCHAFTEN+SPIELER'!$B$192:$C$212</definedName>
    <definedName name="__jhg11">'[2]MANNSCHAFTEN+SPIELER'!$B$213:$C$233</definedName>
    <definedName name="__jhg2">'[2]MANNSCHAFTEN+SPIELER'!$B$24:$C$44</definedName>
    <definedName name="__jhg3">'[2]MANNSCHAFTEN+SPIELER'!$B$45:$C$65</definedName>
    <definedName name="__jhg4">'[2]MANNSCHAFTEN+SPIELER'!$B$66:$C$86</definedName>
    <definedName name="__jhg5">'[2]MANNSCHAFTEN+SPIELER'!$B$87:$C$107</definedName>
    <definedName name="__jhg6">'[2]MANNSCHAFTEN+SPIELER'!$B$108:$C$128</definedName>
    <definedName name="__jhg7">'[2]MANNSCHAFTEN+SPIELER'!$B$129:$C$149</definedName>
    <definedName name="__jhg8">'[2]MANNSCHAFTEN+SPIELER'!$B$150:$C$170</definedName>
    <definedName name="__jhg9">'[2]MANNSCHAFTEN+SPIELER'!$B$171:$C$191</definedName>
    <definedName name="_jhg1">'[1]MANNSCHAFTEN+SPIELER'!$B$3:$C$23</definedName>
    <definedName name="_jhg10">'[1]MANNSCHAFTEN+SPIELER'!$B$192:$C$212</definedName>
    <definedName name="_jhg11">'[1]MANNSCHAFTEN+SPIELER'!$B$213:$C$233</definedName>
    <definedName name="_jhg2">'[1]MANNSCHAFTEN+SPIELER'!$B$24:$C$44</definedName>
    <definedName name="_jhg3">'[1]MANNSCHAFTEN+SPIELER'!$B$45:$C$65</definedName>
    <definedName name="_jhg4">'[1]MANNSCHAFTEN+SPIELER'!$B$66:$C$86</definedName>
    <definedName name="_jhg5">'[1]MANNSCHAFTEN+SPIELER'!$B$87:$C$107</definedName>
    <definedName name="_jhg6">'[1]MANNSCHAFTEN+SPIELER'!$B$108:$C$128</definedName>
    <definedName name="_jhg7">'[1]MANNSCHAFTEN+SPIELER'!$B$129:$C$149</definedName>
    <definedName name="_jhg8">'[1]MANNSCHAFTEN+SPIELER'!$B$150:$C$170</definedName>
    <definedName name="_jhg9">'[1]MANNSCHAFTEN+SPIELER'!$B$171:$C$191</definedName>
    <definedName name="achtü">'[1]MANNSCHAFTEN+SPIELER'!$F$150:$G$170</definedName>
    <definedName name="dreiü">'[1]MANNSCHAFTEN+SPIELER'!$F$45:$G$65</definedName>
    <definedName name="_xlnm.Print_Area" localSheetId="0">Upload!$A$1:$AB$69</definedName>
    <definedName name="einsü">'[1]MANNSCHAFTEN+SPIELER'!$F$3:$G$23</definedName>
    <definedName name="elfü">'[1]MANNSCHAFTEN+SPIELER'!$F$213:$G$233</definedName>
    <definedName name="fünfü">'[1]MANNSCHAFTEN+SPIELER'!$F$87:$G$107</definedName>
    <definedName name="Gastmannschaft">[1]übertrag!$U$2:$V$15</definedName>
    <definedName name="Heimü">'[1]MANNSCHAFTEN+SPIELER'!$T$3:$U$233</definedName>
    <definedName name="jhgheim">'[1]MANNSCHAFTEN+SPIELER'!$P$3:$Q$42</definedName>
    <definedName name="neunü">'[1]MANNSCHAFTEN+SPIELER'!$F$171:$G$191</definedName>
    <definedName name="paß1">'[1]MANNSCHAFTEN+SPIELER'!$D$3:$E$23</definedName>
    <definedName name="paß10">'[1]MANNSCHAFTEN+SPIELER'!$D$192:$E$212</definedName>
    <definedName name="paß11">'[1]MANNSCHAFTEN+SPIELER'!$D$213:$E$233</definedName>
    <definedName name="paß2">'[1]MANNSCHAFTEN+SPIELER'!$D$24:$E$44</definedName>
    <definedName name="paß3">'[1]MANNSCHAFTEN+SPIELER'!$D$45:$E$65</definedName>
    <definedName name="paß4">'[1]MANNSCHAFTEN+SPIELER'!$D$66:$E$86</definedName>
    <definedName name="paß5">'[1]MANNSCHAFTEN+SPIELER'!$D$87:$E$107</definedName>
    <definedName name="paß6">'[1]MANNSCHAFTEN+SPIELER'!$D$108:$E$128</definedName>
    <definedName name="paß7">'[1]MANNSCHAFTEN+SPIELER'!$D$129:$E$149</definedName>
    <definedName name="paß8">'[1]MANNSCHAFTEN+SPIELER'!$D$150:$E$170</definedName>
    <definedName name="paß9">'[1]MANNSCHAFTEN+SPIELER'!$D$171:$E$191</definedName>
    <definedName name="paßheim">'[1]MANNSCHAFTEN+SPIELER'!$R$3:$S$42</definedName>
    <definedName name="platzgast">'[3]MANNSCHAFTEN+SPIELER'!$AD$4:$AD$11</definedName>
    <definedName name="platzheim">'[3]MANNSCHAFTEN+SPIELER'!$AA$4:$AA$11</definedName>
    <definedName name="platzheimü">'[3]MANNSCHAFTEN+SPIELER'!$Z$4:$AA$11</definedName>
    <definedName name="sechsü">'[1]MANNSCHAFTEN+SPIELER'!$F$108:$G$128</definedName>
    <definedName name="siebenü">'[1]MANNSCHAFTEN+SPIELER'!$F$129:$G$149</definedName>
    <definedName name="vierü">'[1]MANNSCHAFTEN+SPIELER'!$F$66:$G$86</definedName>
    <definedName name="zehnü">'[1]MANNSCHAFTEN+SPIELER'!$F$192:$G$212</definedName>
    <definedName name="zweiü">'[1]MANNSCHAFTEN+SPIELER'!$F$24:$G$44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S65" i="1"/>
  <c r="J65" i="1"/>
  <c r="E65" i="1"/>
  <c r="Z64" i="1"/>
  <c r="W64" i="1"/>
  <c r="R64" i="1"/>
  <c r="L64" i="1"/>
  <c r="J64" i="1"/>
  <c r="Z63" i="1"/>
  <c r="W63" i="1"/>
  <c r="L63" i="1"/>
  <c r="J63" i="1"/>
  <c r="Z62" i="1"/>
  <c r="W62" i="1"/>
  <c r="L62" i="1"/>
  <c r="J62" i="1"/>
  <c r="Z61" i="1"/>
  <c r="W61" i="1"/>
  <c r="L61" i="1"/>
  <c r="J61" i="1"/>
  <c r="P56" i="1"/>
  <c r="B56" i="1"/>
  <c r="W54" i="1"/>
  <c r="Y54" i="1" s="1"/>
  <c r="V54" i="1"/>
  <c r="U54" i="1"/>
  <c r="T54" i="1"/>
  <c r="P54" i="1"/>
  <c r="I54" i="1"/>
  <c r="K54" i="1" s="1"/>
  <c r="H54" i="1"/>
  <c r="G54" i="1"/>
  <c r="F54" i="1"/>
  <c r="B54" i="1"/>
  <c r="W53" i="1"/>
  <c r="Y53" i="1" s="1"/>
  <c r="V53" i="1"/>
  <c r="U53" i="1"/>
  <c r="T53" i="1"/>
  <c r="Q53" i="1"/>
  <c r="P53" i="1"/>
  <c r="I53" i="1"/>
  <c r="K53" i="1" s="1"/>
  <c r="H53" i="1"/>
  <c r="G53" i="1"/>
  <c r="F53" i="1"/>
  <c r="F55" i="1" s="1"/>
  <c r="C53" i="1"/>
  <c r="B53" i="1"/>
  <c r="W51" i="1"/>
  <c r="Y51" i="1" s="1"/>
  <c r="V51" i="1"/>
  <c r="U51" i="1"/>
  <c r="U55" i="1" s="1"/>
  <c r="T51" i="1"/>
  <c r="P51" i="1"/>
  <c r="K51" i="1"/>
  <c r="I51" i="1"/>
  <c r="H51" i="1"/>
  <c r="G51" i="1"/>
  <c r="G55" i="1" s="1"/>
  <c r="F51" i="1"/>
  <c r="B51" i="1"/>
  <c r="W50" i="1"/>
  <c r="W55" i="1" s="1"/>
  <c r="V50" i="1"/>
  <c r="V55" i="1" s="1"/>
  <c r="U50" i="1"/>
  <c r="T50" i="1"/>
  <c r="T55" i="1" s="1"/>
  <c r="Q50" i="1"/>
  <c r="P50" i="1"/>
  <c r="K50" i="1"/>
  <c r="I50" i="1"/>
  <c r="I55" i="1" s="1"/>
  <c r="H50" i="1"/>
  <c r="H55" i="1" s="1"/>
  <c r="G50" i="1"/>
  <c r="F50" i="1"/>
  <c r="C50" i="1"/>
  <c r="B50" i="1"/>
  <c r="W47" i="1"/>
  <c r="Y47" i="1" s="1"/>
  <c r="V47" i="1"/>
  <c r="U47" i="1"/>
  <c r="T47" i="1"/>
  <c r="P47" i="1"/>
  <c r="I47" i="1"/>
  <c r="K47" i="1" s="1"/>
  <c r="H47" i="1"/>
  <c r="G47" i="1"/>
  <c r="F47" i="1"/>
  <c r="B47" i="1"/>
  <c r="W46" i="1"/>
  <c r="Y46" i="1" s="1"/>
  <c r="V46" i="1"/>
  <c r="U46" i="1"/>
  <c r="T46" i="1"/>
  <c r="Q46" i="1"/>
  <c r="P46" i="1"/>
  <c r="K46" i="1"/>
  <c r="I46" i="1"/>
  <c r="H46" i="1"/>
  <c r="H48" i="1" s="1"/>
  <c r="G46" i="1"/>
  <c r="F46" i="1"/>
  <c r="C46" i="1"/>
  <c r="B46" i="1"/>
  <c r="W44" i="1"/>
  <c r="Y44" i="1" s="1"/>
  <c r="V44" i="1"/>
  <c r="U44" i="1"/>
  <c r="T44" i="1"/>
  <c r="P44" i="1"/>
  <c r="I44" i="1"/>
  <c r="K44" i="1" s="1"/>
  <c r="H44" i="1"/>
  <c r="G44" i="1"/>
  <c r="F44" i="1"/>
  <c r="B44" i="1"/>
  <c r="W43" i="1"/>
  <c r="V43" i="1"/>
  <c r="V48" i="1" s="1"/>
  <c r="U43" i="1"/>
  <c r="U48" i="1" s="1"/>
  <c r="T43" i="1"/>
  <c r="T48" i="1" s="1"/>
  <c r="Q43" i="1"/>
  <c r="P43" i="1"/>
  <c r="I43" i="1"/>
  <c r="K43" i="1" s="1"/>
  <c r="K48" i="1" s="1"/>
  <c r="H43" i="1"/>
  <c r="G43" i="1"/>
  <c r="G48" i="1" s="1"/>
  <c r="F43" i="1"/>
  <c r="F48" i="1" s="1"/>
  <c r="C43" i="1"/>
  <c r="B43" i="1"/>
  <c r="H41" i="1"/>
  <c r="Y40" i="1"/>
  <c r="W40" i="1"/>
  <c r="V40" i="1"/>
  <c r="U40" i="1"/>
  <c r="T40" i="1"/>
  <c r="P40" i="1"/>
  <c r="I40" i="1"/>
  <c r="K40" i="1" s="1"/>
  <c r="H40" i="1"/>
  <c r="G40" i="1"/>
  <c r="F40" i="1"/>
  <c r="B40" i="1"/>
  <c r="W39" i="1"/>
  <c r="V39" i="1"/>
  <c r="U39" i="1"/>
  <c r="T39" i="1"/>
  <c r="Q39" i="1"/>
  <c r="P39" i="1"/>
  <c r="I39" i="1"/>
  <c r="K39" i="1" s="1"/>
  <c r="H39" i="1"/>
  <c r="G39" i="1"/>
  <c r="F39" i="1"/>
  <c r="C39" i="1"/>
  <c r="B39" i="1"/>
  <c r="W37" i="1"/>
  <c r="Y37" i="1" s="1"/>
  <c r="V37" i="1"/>
  <c r="U37" i="1"/>
  <c r="U41" i="1" s="1"/>
  <c r="T37" i="1"/>
  <c r="P37" i="1"/>
  <c r="I37" i="1"/>
  <c r="I41" i="1" s="1"/>
  <c r="H37" i="1"/>
  <c r="G37" i="1"/>
  <c r="F37" i="1"/>
  <c r="B37" i="1"/>
  <c r="Y36" i="1"/>
  <c r="W36" i="1"/>
  <c r="V36" i="1"/>
  <c r="V41" i="1" s="1"/>
  <c r="U36" i="1"/>
  <c r="T36" i="1"/>
  <c r="T41" i="1" s="1"/>
  <c r="Q36" i="1"/>
  <c r="P36" i="1"/>
  <c r="I36" i="1"/>
  <c r="H36" i="1"/>
  <c r="G36" i="1"/>
  <c r="G41" i="1" s="1"/>
  <c r="F36" i="1"/>
  <c r="F41" i="1" s="1"/>
  <c r="C36" i="1"/>
  <c r="B36" i="1"/>
  <c r="F34" i="1"/>
  <c r="W33" i="1"/>
  <c r="Y33" i="1" s="1"/>
  <c r="V33" i="1"/>
  <c r="U33" i="1"/>
  <c r="T33" i="1"/>
  <c r="P33" i="1"/>
  <c r="I33" i="1"/>
  <c r="K33" i="1" s="1"/>
  <c r="H33" i="1"/>
  <c r="G33" i="1"/>
  <c r="F33" i="1"/>
  <c r="B33" i="1"/>
  <c r="W32" i="1"/>
  <c r="Y32" i="1" s="1"/>
  <c r="V32" i="1"/>
  <c r="U32" i="1"/>
  <c r="T32" i="1"/>
  <c r="Q32" i="1"/>
  <c r="P32" i="1"/>
  <c r="I32" i="1"/>
  <c r="K32" i="1" s="1"/>
  <c r="H32" i="1"/>
  <c r="G32" i="1"/>
  <c r="F32" i="1"/>
  <c r="C32" i="1"/>
  <c r="B32" i="1"/>
  <c r="W30" i="1"/>
  <c r="Y30" i="1" s="1"/>
  <c r="V30" i="1"/>
  <c r="U30" i="1"/>
  <c r="U34" i="1" s="1"/>
  <c r="T30" i="1"/>
  <c r="P30" i="1"/>
  <c r="K30" i="1"/>
  <c r="I30" i="1"/>
  <c r="H30" i="1"/>
  <c r="G30" i="1"/>
  <c r="G34" i="1" s="1"/>
  <c r="F30" i="1"/>
  <c r="B30" i="1"/>
  <c r="W29" i="1"/>
  <c r="W34" i="1" s="1"/>
  <c r="V29" i="1"/>
  <c r="V34" i="1" s="1"/>
  <c r="U29" i="1"/>
  <c r="T29" i="1"/>
  <c r="T34" i="1" s="1"/>
  <c r="Q29" i="1"/>
  <c r="P29" i="1"/>
  <c r="K29" i="1"/>
  <c r="I29" i="1"/>
  <c r="I34" i="1" s="1"/>
  <c r="H29" i="1"/>
  <c r="H34" i="1" s="1"/>
  <c r="G29" i="1"/>
  <c r="F29" i="1"/>
  <c r="C29" i="1"/>
  <c r="B29" i="1"/>
  <c r="W26" i="1"/>
  <c r="Y26" i="1" s="1"/>
  <c r="V26" i="1"/>
  <c r="U26" i="1"/>
  <c r="T26" i="1"/>
  <c r="P26" i="1"/>
  <c r="I26" i="1"/>
  <c r="K26" i="1" s="1"/>
  <c r="H26" i="1"/>
  <c r="G26" i="1"/>
  <c r="F26" i="1"/>
  <c r="B26" i="1"/>
  <c r="W25" i="1"/>
  <c r="Y25" i="1" s="1"/>
  <c r="V25" i="1"/>
  <c r="U25" i="1"/>
  <c r="T25" i="1"/>
  <c r="Q25" i="1"/>
  <c r="P25" i="1"/>
  <c r="I25" i="1"/>
  <c r="H25" i="1"/>
  <c r="H27" i="1" s="1"/>
  <c r="G25" i="1"/>
  <c r="F25" i="1"/>
  <c r="C25" i="1"/>
  <c r="B25" i="1"/>
  <c r="W23" i="1"/>
  <c r="Y23" i="1" s="1"/>
  <c r="V23" i="1"/>
  <c r="V27" i="1" s="1"/>
  <c r="U23" i="1"/>
  <c r="T23" i="1"/>
  <c r="P23" i="1"/>
  <c r="I23" i="1"/>
  <c r="K23" i="1" s="1"/>
  <c r="H23" i="1"/>
  <c r="G23" i="1"/>
  <c r="F23" i="1"/>
  <c r="B23" i="1"/>
  <c r="W22" i="1"/>
  <c r="V22" i="1"/>
  <c r="U22" i="1"/>
  <c r="U27" i="1" s="1"/>
  <c r="T22" i="1"/>
  <c r="T27" i="1" s="1"/>
  <c r="Q22" i="1"/>
  <c r="P22" i="1"/>
  <c r="I22" i="1"/>
  <c r="K22" i="1" s="1"/>
  <c r="H22" i="1"/>
  <c r="G22" i="1"/>
  <c r="G27" i="1" s="1"/>
  <c r="F22" i="1"/>
  <c r="F27" i="1" s="1"/>
  <c r="C22" i="1"/>
  <c r="B22" i="1"/>
  <c r="Y19" i="1"/>
  <c r="W19" i="1"/>
  <c r="V19" i="1"/>
  <c r="U19" i="1"/>
  <c r="T19" i="1"/>
  <c r="P19" i="1"/>
  <c r="I19" i="1"/>
  <c r="K19" i="1" s="1"/>
  <c r="H19" i="1"/>
  <c r="G19" i="1"/>
  <c r="F19" i="1"/>
  <c r="B19" i="1"/>
  <c r="W18" i="1"/>
  <c r="V18" i="1"/>
  <c r="U18" i="1"/>
  <c r="T18" i="1"/>
  <c r="Q18" i="1"/>
  <c r="P18" i="1"/>
  <c r="I18" i="1"/>
  <c r="K18" i="1" s="1"/>
  <c r="H18" i="1"/>
  <c r="H20" i="1" s="1"/>
  <c r="G18" i="1"/>
  <c r="F18" i="1"/>
  <c r="C18" i="1"/>
  <c r="B18" i="1"/>
  <c r="W16" i="1"/>
  <c r="W20" i="1" s="1"/>
  <c r="V16" i="1"/>
  <c r="U16" i="1"/>
  <c r="U20" i="1" s="1"/>
  <c r="T16" i="1"/>
  <c r="P16" i="1"/>
  <c r="I16" i="1"/>
  <c r="I20" i="1" s="1"/>
  <c r="H16" i="1"/>
  <c r="G16" i="1"/>
  <c r="F16" i="1"/>
  <c r="B16" i="1"/>
  <c r="Y15" i="1"/>
  <c r="W15" i="1"/>
  <c r="V15" i="1"/>
  <c r="V20" i="1" s="1"/>
  <c r="U15" i="1"/>
  <c r="T15" i="1"/>
  <c r="T20" i="1" s="1"/>
  <c r="Q15" i="1"/>
  <c r="P15" i="1"/>
  <c r="I15" i="1"/>
  <c r="H15" i="1"/>
  <c r="G15" i="1"/>
  <c r="G20" i="1" s="1"/>
  <c r="F15" i="1"/>
  <c r="F20" i="1" s="1"/>
  <c r="C15" i="1"/>
  <c r="B15" i="1"/>
  <c r="S12" i="1"/>
  <c r="E12" i="1"/>
  <c r="W10" i="1"/>
  <c r="Q10" i="1"/>
  <c r="Q9" i="1"/>
  <c r="K9" i="1"/>
  <c r="D9" i="1"/>
  <c r="Q8" i="1"/>
  <c r="K8" i="1"/>
  <c r="D8" i="1"/>
  <c r="Z7" i="1"/>
  <c r="X7" i="1"/>
  <c r="V7" i="1"/>
  <c r="Q7" i="1"/>
  <c r="K7" i="1"/>
  <c r="D7" i="1"/>
  <c r="K6" i="1"/>
  <c r="Q5" i="1"/>
  <c r="K34" i="1" l="1"/>
  <c r="E58" i="1"/>
  <c r="K55" i="1"/>
  <c r="L50" i="1" s="1"/>
  <c r="I27" i="1"/>
  <c r="I48" i="1"/>
  <c r="L43" i="1" s="1"/>
  <c r="W41" i="1"/>
  <c r="Y16" i="1"/>
  <c r="Y20" i="1" s="1"/>
  <c r="K25" i="1"/>
  <c r="K27" i="1" s="1"/>
  <c r="L22" i="1" s="1"/>
  <c r="Y18" i="1"/>
  <c r="Y39" i="1"/>
  <c r="Y41" i="1" s="1"/>
  <c r="K15" i="1"/>
  <c r="K20" i="1" s="1"/>
  <c r="Y22" i="1"/>
  <c r="Y27" i="1" s="1"/>
  <c r="Z22" i="1" s="1"/>
  <c r="W27" i="1"/>
  <c r="S58" i="1" s="1"/>
  <c r="Y58" i="1" s="1"/>
  <c r="K36" i="1"/>
  <c r="Y43" i="1"/>
  <c r="Y48" i="1" s="1"/>
  <c r="Z43" i="1" s="1"/>
  <c r="W48" i="1"/>
  <c r="K16" i="1"/>
  <c r="K37" i="1"/>
  <c r="Y29" i="1"/>
  <c r="Y34" i="1" s="1"/>
  <c r="Z29" i="1" s="1"/>
  <c r="Y50" i="1"/>
  <c r="Y55" i="1" s="1"/>
  <c r="Z50" i="1" s="1"/>
  <c r="Z15" i="1" l="1"/>
  <c r="Y56" i="1"/>
  <c r="Z36" i="1"/>
  <c r="K58" i="1"/>
  <c r="L15" i="1"/>
  <c r="K41" i="1"/>
  <c r="L36" i="1" s="1"/>
  <c r="L29" i="1"/>
  <c r="L56" i="1" l="1"/>
  <c r="M58" i="1" s="1"/>
  <c r="K56" i="1"/>
  <c r="Z56" i="1"/>
  <c r="O58" i="1" s="1"/>
  <c r="O59" i="1" s="1"/>
  <c r="M59" i="1" l="1"/>
</calcChain>
</file>

<file path=xl/sharedStrings.xml><?xml version="1.0" encoding="utf-8"?>
<sst xmlns="http://schemas.openxmlformats.org/spreadsheetml/2006/main" count="190" uniqueCount="54">
  <si>
    <t>Spielbericht</t>
  </si>
  <si>
    <t>Senioren</t>
  </si>
  <si>
    <t>Liga/Klasse</t>
  </si>
  <si>
    <t>Clubspiel</t>
  </si>
  <si>
    <t>Frauen</t>
  </si>
  <si>
    <t>Datum</t>
  </si>
  <si>
    <t>Spieltag</t>
  </si>
  <si>
    <t>Pokalspiel</t>
  </si>
  <si>
    <t>Männer</t>
  </si>
  <si>
    <t>Bahnanlage</t>
  </si>
  <si>
    <t>Länderspiel</t>
  </si>
  <si>
    <t>U 23</t>
  </si>
  <si>
    <t>Ort</t>
  </si>
  <si>
    <t>U 18</t>
  </si>
  <si>
    <t>Spielbeginn</t>
  </si>
  <si>
    <t>Spielende</t>
  </si>
  <si>
    <t>Heimmannschaft</t>
  </si>
  <si>
    <t>Gastmannschaft</t>
  </si>
  <si>
    <t>Pa.-Nr./Mo.Ja</t>
  </si>
  <si>
    <t>Name, Vorname</t>
  </si>
  <si>
    <t>Volle</t>
  </si>
  <si>
    <t>Abr</t>
  </si>
  <si>
    <t>Fe</t>
  </si>
  <si>
    <t>Ges</t>
  </si>
  <si>
    <t>SaP</t>
  </si>
  <si>
    <t>MaP</t>
  </si>
  <si>
    <t>Awsp. Name, Vorname</t>
  </si>
  <si>
    <t>Mannschaftsführer</t>
  </si>
  <si>
    <t>Endstand</t>
  </si>
  <si>
    <t>Gesamt Kegel</t>
  </si>
  <si>
    <t>Kegel Punkte</t>
  </si>
  <si>
    <t>:</t>
  </si>
  <si>
    <t>Tabellenpunkte</t>
  </si>
  <si>
    <t xml:space="preserve">   1)</t>
  </si>
  <si>
    <t xml:space="preserve">Bahn/Kugelmaterial in Ordnung  </t>
  </si>
  <si>
    <t>ja</t>
  </si>
  <si>
    <t>nein</t>
  </si>
  <si>
    <t>4)</t>
  </si>
  <si>
    <t xml:space="preserve">Verletzung </t>
  </si>
  <si>
    <t xml:space="preserve">   2)</t>
  </si>
  <si>
    <t xml:space="preserve">Pässe, Werbegenehmigung i.O. </t>
  </si>
  <si>
    <t>5)</t>
  </si>
  <si>
    <t xml:space="preserve">Verwarnung </t>
  </si>
  <si>
    <t xml:space="preserve">   3)</t>
  </si>
  <si>
    <t xml:space="preserve">Protest </t>
  </si>
  <si>
    <t>6)</t>
  </si>
  <si>
    <t xml:space="preserve">Sonstiges </t>
  </si>
  <si>
    <t xml:space="preserve">Schiedsrichter OK </t>
  </si>
  <si>
    <t>Anlagen</t>
  </si>
  <si>
    <t>Ersatzspieler Heim</t>
  </si>
  <si>
    <t>Ersatzspieler Gast</t>
  </si>
  <si>
    <t>Bemerkung</t>
  </si>
  <si>
    <t>Schiedsrichter / Aufsicht</t>
  </si>
  <si>
    <t>382 Niedick 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</si>
</sst>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 &quot;Uhr&quot;"/>
    <numFmt numFmtId="165" formatCode="000000"/>
    <numFmt numFmtId="166" formatCode="0.0"/>
    <numFmt numFmtId="167" formatCode="mm/yy"/>
  </numFmts>
  <fonts count="20" x14ac:knownFonts="1">
    <font>
      <sz val="10"/>
      <name val="Arial"/>
      <family val="2"/>
    </font>
    <font>
      <sz val="10"/>
      <name val="Arial"/>
      <family val="2"/>
    </font>
    <font>
      <sz val="25"/>
      <name val="Arial"/>
      <family val="2"/>
    </font>
    <font>
      <sz val="26"/>
      <name val="Arial"/>
      <family val="2"/>
    </font>
    <font>
      <sz val="30"/>
      <name val="Trebuchet MS"/>
      <family val="2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rgb="FF0070C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14" fontId="5" fillId="0" borderId="5" xfId="0" applyNumberFormat="1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14" fontId="1" fillId="0" borderId="9" xfId="0" quotePrefix="1" applyNumberFormat="1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22" fontId="0" fillId="0" borderId="9" xfId="0" applyNumberFormat="1" applyBorder="1" applyAlignment="1" applyProtection="1">
      <alignment vertical="center"/>
      <protection hidden="1"/>
    </xf>
    <xf numFmtId="22" fontId="0" fillId="0" borderId="0" xfId="0" applyNumberFormat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22" fontId="5" fillId="0" borderId="9" xfId="0" applyNumberFormat="1" applyFont="1" applyBorder="1" applyAlignment="1" applyProtection="1">
      <alignment horizontal="left" vertical="center"/>
      <protection hidden="1"/>
    </xf>
    <xf numFmtId="164" fontId="1" fillId="0" borderId="9" xfId="0" applyNumberFormat="1" applyFont="1" applyBorder="1" applyAlignment="1" applyProtection="1">
      <alignment horizontal="left" vertical="center"/>
      <protection hidden="1"/>
    </xf>
    <xf numFmtId="22" fontId="5" fillId="0" borderId="5" xfId="0" applyNumberFormat="1" applyFont="1" applyBorder="1" applyAlignment="1" applyProtection="1">
      <alignment horizontal="right" vertical="center"/>
      <protection hidden="1"/>
    </xf>
    <xf numFmtId="164" fontId="1" fillId="0" borderId="0" xfId="0" applyNumberFormat="1" applyFont="1" applyAlignment="1" applyProtection="1">
      <alignment vertical="center"/>
      <protection locked="0"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1" fillId="0" borderId="5" xfId="0" applyFont="1" applyBorder="1" applyAlignment="1" applyProtection="1">
      <alignment horizontal="righ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5" xfId="0" applyBorder="1" applyAlignment="1" applyProtection="1">
      <alignment horizontal="right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65" fontId="12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distributed"/>
      <protection hidden="1"/>
    </xf>
    <xf numFmtId="0" fontId="12" fillId="0" borderId="25" xfId="0" applyFont="1" applyBorder="1" applyAlignment="1" applyProtection="1">
      <alignment horizontal="center" vertical="distributed"/>
      <protection hidden="1"/>
    </xf>
    <xf numFmtId="166" fontId="12" fillId="0" borderId="27" xfId="0" applyNumberFormat="1" applyFont="1" applyBorder="1" applyAlignment="1" applyProtection="1">
      <alignment horizontal="center" vertical="center"/>
      <protection hidden="1"/>
    </xf>
    <xf numFmtId="166" fontId="12" fillId="0" borderId="28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2" borderId="0" xfId="0" applyFont="1" applyFill="1" applyProtection="1">
      <protection hidden="1"/>
    </xf>
    <xf numFmtId="167" fontId="12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6" fontId="12" fillId="0" borderId="31" xfId="0" applyNumberFormat="1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167" fontId="12" fillId="0" borderId="33" xfId="0" quotePrefix="1" applyNumberFormat="1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center" vertical="center" wrapText="1"/>
      <protection hidden="1"/>
    </xf>
    <xf numFmtId="166" fontId="12" fillId="0" borderId="14" xfId="0" applyNumberFormat="1" applyFont="1" applyBorder="1" applyAlignment="1" applyProtection="1">
      <alignment horizontal="center" vertical="center"/>
      <protection hidden="1"/>
    </xf>
    <xf numFmtId="167" fontId="12" fillId="0" borderId="36" xfId="0" applyNumberFormat="1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/>
      <protection hidden="1"/>
    </xf>
    <xf numFmtId="0" fontId="12" fillId="0" borderId="38" xfId="0" applyFont="1" applyBorder="1" applyAlignment="1" applyProtection="1">
      <alignment horizontal="center"/>
      <protection hidden="1"/>
    </xf>
    <xf numFmtId="166" fontId="12" fillId="0" borderId="37" xfId="0" applyNumberFormat="1" applyFont="1" applyBorder="1" applyAlignment="1" applyProtection="1">
      <alignment horizontal="center" vertical="center"/>
      <protection hidden="1"/>
    </xf>
    <xf numFmtId="0" fontId="12" fillId="0" borderId="40" xfId="0" applyFont="1" applyBorder="1" applyAlignment="1" applyProtection="1">
      <alignment horizontal="center" vertical="center"/>
      <protection hidden="1"/>
    </xf>
    <xf numFmtId="167" fontId="12" fillId="0" borderId="32" xfId="0" applyNumberFormat="1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distributed"/>
      <protection hidden="1"/>
    </xf>
    <xf numFmtId="0" fontId="12" fillId="0" borderId="38" xfId="0" applyFont="1" applyBorder="1" applyAlignment="1" applyProtection="1">
      <alignment horizontal="center" vertical="distributed"/>
      <protection hidden="1"/>
    </xf>
    <xf numFmtId="0" fontId="12" fillId="0" borderId="40" xfId="0" applyFont="1" applyBorder="1" applyAlignment="1" applyProtection="1">
      <alignment horizontal="center"/>
      <protection hidden="1"/>
    </xf>
    <xf numFmtId="0" fontId="12" fillId="0" borderId="41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5" fillId="0" borderId="42" xfId="0" applyFont="1" applyBorder="1" applyAlignment="1" applyProtection="1">
      <alignment vertical="center"/>
      <protection hidden="1"/>
    </xf>
    <xf numFmtId="0" fontId="5" fillId="0" borderId="43" xfId="0" applyFont="1" applyBorder="1" applyAlignment="1" applyProtection="1">
      <alignment horizontal="right" vertical="center"/>
      <protection hidden="1"/>
    </xf>
    <xf numFmtId="166" fontId="16" fillId="0" borderId="44" xfId="0" applyNumberFormat="1" applyFont="1" applyBorder="1" applyAlignment="1" applyProtection="1">
      <alignment vertical="center"/>
      <protection hidden="1"/>
    </xf>
    <xf numFmtId="166" fontId="16" fillId="0" borderId="44" xfId="0" applyNumberFormat="1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/>
      <protection hidden="1"/>
    </xf>
    <xf numFmtId="0" fontId="5" fillId="0" borderId="43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166" fontId="18" fillId="0" borderId="45" xfId="0" applyNumberFormat="1" applyFont="1" applyBorder="1" applyAlignment="1" applyProtection="1">
      <alignment horizontal="center" vertical="center"/>
      <protection hidden="1"/>
    </xf>
    <xf numFmtId="166" fontId="18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0" fillId="0" borderId="27" xfId="0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5" xfId="0" applyBorder="1" applyProtection="1">
      <protection locked="0" hidden="1"/>
    </xf>
    <xf numFmtId="0" fontId="0" fillId="0" borderId="0" xfId="0" applyProtection="1">
      <protection locked="0" hidden="1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5" fillId="0" borderId="9" xfId="0" applyFont="1" applyBorder="1" applyProtection="1">
      <protection hidden="1"/>
    </xf>
    <xf numFmtId="0" fontId="5" fillId="0" borderId="9" xfId="0" applyFont="1" applyBorder="1" applyAlignment="1" applyProtection="1">
      <alignment horizontal="right"/>
      <protection hidden="1"/>
    </xf>
    <xf numFmtId="0" fontId="15" fillId="0" borderId="9" xfId="0" applyFont="1" applyBorder="1" applyAlignment="1" applyProtection="1">
      <alignment horizontal="left"/>
      <protection locked="0"/>
    </xf>
    <xf numFmtId="0" fontId="0" fillId="0" borderId="9" xfId="0" applyBorder="1" applyProtection="1">
      <protection hidden="1"/>
    </xf>
    <xf numFmtId="0" fontId="15" fillId="0" borderId="9" xfId="0" applyFont="1" applyBorder="1" applyAlignment="1" applyProtection="1">
      <alignment horizontal="left" wrapText="1"/>
      <protection hidden="1"/>
    </xf>
    <xf numFmtId="0" fontId="0" fillId="0" borderId="18" xfId="0" applyBorder="1" applyAlignment="1" applyProtection="1">
      <alignment horizontal="center"/>
      <protection locked="0" hidden="1"/>
    </xf>
    <xf numFmtId="0" fontId="5" fillId="0" borderId="18" xfId="0" applyFont="1" applyBorder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5" fillId="0" borderId="18" xfId="0" applyFont="1" applyBorder="1" applyAlignment="1" applyProtection="1">
      <alignment horizontal="center"/>
      <protection locked="0" hidden="1"/>
    </xf>
  </cellXfs>
  <cellStyles count="1">
    <cellStyle name="Standard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" name="Picture 1" descr="logo_skvs">
          <a:extLst>
            <a:ext uri="{FF2B5EF4-FFF2-40B4-BE49-F238E27FC236}">
              <a16:creationId xmlns:a16="http://schemas.microsoft.com/office/drawing/2014/main" id="{0B54B9EF-97B3-406B-A8A6-A47DCAF8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66B2659B-37CA-470A-8663-48DD2D9A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" name="Picture 1" descr="logo_skvs">
          <a:extLst>
            <a:ext uri="{FF2B5EF4-FFF2-40B4-BE49-F238E27FC236}">
              <a16:creationId xmlns:a16="http://schemas.microsoft.com/office/drawing/2014/main" id="{EDD0D3A7-8A2D-4902-AE1B-42AB08EC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6B3AD81A-1E13-4AE9-BA5F-FCC09216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" name="Picture 1" descr="logo_skvs">
          <a:extLst>
            <a:ext uri="{FF2B5EF4-FFF2-40B4-BE49-F238E27FC236}">
              <a16:creationId xmlns:a16="http://schemas.microsoft.com/office/drawing/2014/main" id="{40FAA608-4871-4381-9561-986AD4AA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2B3595D1-BB02-4585-8EE7-B3E8812C5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8" name="Picture 1" descr="logo_skvs">
          <a:extLst>
            <a:ext uri="{FF2B5EF4-FFF2-40B4-BE49-F238E27FC236}">
              <a16:creationId xmlns:a16="http://schemas.microsoft.com/office/drawing/2014/main" id="{B1FA0EAD-53CB-4EBF-9C17-268DCBED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6DFBB534-1C17-4998-836A-950F58466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0" name="Picture 1" descr="logo_skvs">
          <a:extLst>
            <a:ext uri="{FF2B5EF4-FFF2-40B4-BE49-F238E27FC236}">
              <a16:creationId xmlns:a16="http://schemas.microsoft.com/office/drawing/2014/main" id="{D718C5D7-23CB-4ABB-BA04-D6D2E91E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1" name="Grafik 1">
          <a:extLst>
            <a:ext uri="{FF2B5EF4-FFF2-40B4-BE49-F238E27FC236}">
              <a16:creationId xmlns:a16="http://schemas.microsoft.com/office/drawing/2014/main" id="{BE64A60E-A0B6-457A-9862-4B56E1241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2" name="Picture 1" descr="logo_skvs">
          <a:extLst>
            <a:ext uri="{FF2B5EF4-FFF2-40B4-BE49-F238E27FC236}">
              <a16:creationId xmlns:a16="http://schemas.microsoft.com/office/drawing/2014/main" id="{49D348CE-411F-480C-ACBA-FDD5BA58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3" name="Grafik 1">
          <a:extLst>
            <a:ext uri="{FF2B5EF4-FFF2-40B4-BE49-F238E27FC236}">
              <a16:creationId xmlns:a16="http://schemas.microsoft.com/office/drawing/2014/main" id="{72B59146-59C2-4371-9F81-467DC780F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4" name="Picture 1" descr="logo_skvs">
          <a:extLst>
            <a:ext uri="{FF2B5EF4-FFF2-40B4-BE49-F238E27FC236}">
              <a16:creationId xmlns:a16="http://schemas.microsoft.com/office/drawing/2014/main" id="{4ECE34EF-FBD5-4DBD-AB14-009B7B5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5" name="Grafik 1">
          <a:extLst>
            <a:ext uri="{FF2B5EF4-FFF2-40B4-BE49-F238E27FC236}">
              <a16:creationId xmlns:a16="http://schemas.microsoft.com/office/drawing/2014/main" id="{1800371A-B028-4C75-8616-BE376DB4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6" name="Picture 1" descr="logo_skvs">
          <a:extLst>
            <a:ext uri="{FF2B5EF4-FFF2-40B4-BE49-F238E27FC236}">
              <a16:creationId xmlns:a16="http://schemas.microsoft.com/office/drawing/2014/main" id="{ED4D57DF-BC70-470A-8544-4AE34C95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7" name="Grafik 1">
          <a:extLst>
            <a:ext uri="{FF2B5EF4-FFF2-40B4-BE49-F238E27FC236}">
              <a16:creationId xmlns:a16="http://schemas.microsoft.com/office/drawing/2014/main" id="{76C97387-FDEC-4A32-8D3A-9909FCED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8" name="Picture 1" descr="logo_skvs">
          <a:extLst>
            <a:ext uri="{FF2B5EF4-FFF2-40B4-BE49-F238E27FC236}">
              <a16:creationId xmlns:a16="http://schemas.microsoft.com/office/drawing/2014/main" id="{542C4EDB-9180-4FF1-B5F6-298434A8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9" name="Grafik 1">
          <a:extLst>
            <a:ext uri="{FF2B5EF4-FFF2-40B4-BE49-F238E27FC236}">
              <a16:creationId xmlns:a16="http://schemas.microsoft.com/office/drawing/2014/main" id="{59895DD4-A979-4418-97A6-589746889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0" name="Picture 1" descr="logo_skvs">
          <a:extLst>
            <a:ext uri="{FF2B5EF4-FFF2-40B4-BE49-F238E27FC236}">
              <a16:creationId xmlns:a16="http://schemas.microsoft.com/office/drawing/2014/main" id="{A451EC00-EB1A-4FC1-A8DC-B26BD6D5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1" name="Grafik 1">
          <a:extLst>
            <a:ext uri="{FF2B5EF4-FFF2-40B4-BE49-F238E27FC236}">
              <a16:creationId xmlns:a16="http://schemas.microsoft.com/office/drawing/2014/main" id="{A37250B8-BB81-409C-A154-41D019C7E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2" name="Picture 1" descr="logo_skvs">
          <a:extLst>
            <a:ext uri="{FF2B5EF4-FFF2-40B4-BE49-F238E27FC236}">
              <a16:creationId xmlns:a16="http://schemas.microsoft.com/office/drawing/2014/main" id="{4C6E91F5-4283-4CDC-A5A7-2C02E8C7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3" name="Grafik 1">
          <a:extLst>
            <a:ext uri="{FF2B5EF4-FFF2-40B4-BE49-F238E27FC236}">
              <a16:creationId xmlns:a16="http://schemas.microsoft.com/office/drawing/2014/main" id="{5DCE806A-C5F8-45D8-AE28-F8F14794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4" name="Picture 1" descr="logo_skvs">
          <a:extLst>
            <a:ext uri="{FF2B5EF4-FFF2-40B4-BE49-F238E27FC236}">
              <a16:creationId xmlns:a16="http://schemas.microsoft.com/office/drawing/2014/main" id="{97AF7230-C02C-4D6C-88CE-D97F10454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5" name="Grafik 1">
          <a:extLst>
            <a:ext uri="{FF2B5EF4-FFF2-40B4-BE49-F238E27FC236}">
              <a16:creationId xmlns:a16="http://schemas.microsoft.com/office/drawing/2014/main" id="{B07676BF-82B9-4AB5-AA22-AB67FBE1A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6" name="Picture 1" descr="logo_skvs">
          <a:extLst>
            <a:ext uri="{FF2B5EF4-FFF2-40B4-BE49-F238E27FC236}">
              <a16:creationId xmlns:a16="http://schemas.microsoft.com/office/drawing/2014/main" id="{86242722-CFAC-4C8D-9F3E-2CBE0555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7" name="Grafik 1">
          <a:extLst>
            <a:ext uri="{FF2B5EF4-FFF2-40B4-BE49-F238E27FC236}">
              <a16:creationId xmlns:a16="http://schemas.microsoft.com/office/drawing/2014/main" id="{63AAF95C-7945-457C-80F3-FEF2F117F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8" name="Picture 1" descr="logo_skvs">
          <a:extLst>
            <a:ext uri="{FF2B5EF4-FFF2-40B4-BE49-F238E27FC236}">
              <a16:creationId xmlns:a16="http://schemas.microsoft.com/office/drawing/2014/main" id="{6246DB89-C08A-4022-8C7B-86B41374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9" name="Grafik 1">
          <a:extLst>
            <a:ext uri="{FF2B5EF4-FFF2-40B4-BE49-F238E27FC236}">
              <a16:creationId xmlns:a16="http://schemas.microsoft.com/office/drawing/2014/main" id="{FFF79C53-97CD-43EA-B320-D221D0AE6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0" name="Picture 1" descr="logo_skvs">
          <a:extLst>
            <a:ext uri="{FF2B5EF4-FFF2-40B4-BE49-F238E27FC236}">
              <a16:creationId xmlns:a16="http://schemas.microsoft.com/office/drawing/2014/main" id="{A1E8BA3D-510C-422B-90AD-6D0C993C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1" name="Grafik 1">
          <a:extLst>
            <a:ext uri="{FF2B5EF4-FFF2-40B4-BE49-F238E27FC236}">
              <a16:creationId xmlns:a16="http://schemas.microsoft.com/office/drawing/2014/main" id="{97F443DE-932B-4276-B243-8E8DCCD44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2" name="Picture 1" descr="logo_skvs">
          <a:extLst>
            <a:ext uri="{FF2B5EF4-FFF2-40B4-BE49-F238E27FC236}">
              <a16:creationId xmlns:a16="http://schemas.microsoft.com/office/drawing/2014/main" id="{0054358D-EDBB-42C1-BFCC-AE14029F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3" name="Grafik 1">
          <a:extLst>
            <a:ext uri="{FF2B5EF4-FFF2-40B4-BE49-F238E27FC236}">
              <a16:creationId xmlns:a16="http://schemas.microsoft.com/office/drawing/2014/main" id="{27E4B37E-89F2-4E80-A035-4491BE7DD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4" name="Picture 1" descr="logo_skvs">
          <a:extLst>
            <a:ext uri="{FF2B5EF4-FFF2-40B4-BE49-F238E27FC236}">
              <a16:creationId xmlns:a16="http://schemas.microsoft.com/office/drawing/2014/main" id="{D9F4DF20-6B7A-45B1-8FCC-2B45A384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5" name="Grafik 1">
          <a:extLst>
            <a:ext uri="{FF2B5EF4-FFF2-40B4-BE49-F238E27FC236}">
              <a16:creationId xmlns:a16="http://schemas.microsoft.com/office/drawing/2014/main" id="{6FA2D7B3-75BD-491D-8EBB-9DC7634E3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6" name="Picture 1" descr="logo_skvs">
          <a:extLst>
            <a:ext uri="{FF2B5EF4-FFF2-40B4-BE49-F238E27FC236}">
              <a16:creationId xmlns:a16="http://schemas.microsoft.com/office/drawing/2014/main" id="{24062498-F49E-4F06-BE5D-E922CA6F4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7" name="Grafik 1">
          <a:extLst>
            <a:ext uri="{FF2B5EF4-FFF2-40B4-BE49-F238E27FC236}">
              <a16:creationId xmlns:a16="http://schemas.microsoft.com/office/drawing/2014/main" id="{0A7CCAAA-6A82-45F4-8E5A-82C54D9ED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8" name="Picture 1" descr="logo_skvs">
          <a:extLst>
            <a:ext uri="{FF2B5EF4-FFF2-40B4-BE49-F238E27FC236}">
              <a16:creationId xmlns:a16="http://schemas.microsoft.com/office/drawing/2014/main" id="{802F7661-874A-4B74-85CE-25690D9D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9" name="Grafik 1">
          <a:extLst>
            <a:ext uri="{FF2B5EF4-FFF2-40B4-BE49-F238E27FC236}">
              <a16:creationId xmlns:a16="http://schemas.microsoft.com/office/drawing/2014/main" id="{CA977576-0382-4A85-A6BD-2551E5159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0" name="Picture 1" descr="logo_skvs">
          <a:extLst>
            <a:ext uri="{FF2B5EF4-FFF2-40B4-BE49-F238E27FC236}">
              <a16:creationId xmlns:a16="http://schemas.microsoft.com/office/drawing/2014/main" id="{C8A68C2A-662E-42D6-B163-8EAA1E0C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1" name="Grafik 1">
          <a:extLst>
            <a:ext uri="{FF2B5EF4-FFF2-40B4-BE49-F238E27FC236}">
              <a16:creationId xmlns:a16="http://schemas.microsoft.com/office/drawing/2014/main" id="{3B511306-4A28-496B-ABF2-5DA696C04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2" name="Picture 1" descr="logo_skvs">
          <a:extLst>
            <a:ext uri="{FF2B5EF4-FFF2-40B4-BE49-F238E27FC236}">
              <a16:creationId xmlns:a16="http://schemas.microsoft.com/office/drawing/2014/main" id="{C9DEBA60-66C4-4EDC-8803-419DB203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3" name="Grafik 1">
          <a:extLst>
            <a:ext uri="{FF2B5EF4-FFF2-40B4-BE49-F238E27FC236}">
              <a16:creationId xmlns:a16="http://schemas.microsoft.com/office/drawing/2014/main" id="{5571BCFC-6884-478D-9DD9-F3B36DCDF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4" name="Picture 1" descr="logo_skvs">
          <a:extLst>
            <a:ext uri="{FF2B5EF4-FFF2-40B4-BE49-F238E27FC236}">
              <a16:creationId xmlns:a16="http://schemas.microsoft.com/office/drawing/2014/main" id="{8CC0A604-1888-4FA4-AAF2-3C054A46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5" name="Grafik 1">
          <a:extLst>
            <a:ext uri="{FF2B5EF4-FFF2-40B4-BE49-F238E27FC236}">
              <a16:creationId xmlns:a16="http://schemas.microsoft.com/office/drawing/2014/main" id="{25EA1308-703B-4CCD-BEC9-93AC31BFF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6" name="Picture 1" descr="logo_skvs">
          <a:extLst>
            <a:ext uri="{FF2B5EF4-FFF2-40B4-BE49-F238E27FC236}">
              <a16:creationId xmlns:a16="http://schemas.microsoft.com/office/drawing/2014/main" id="{4B6E0CEE-CAA5-48FD-9536-0E77E3D8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7" name="Grafik 1">
          <a:extLst>
            <a:ext uri="{FF2B5EF4-FFF2-40B4-BE49-F238E27FC236}">
              <a16:creationId xmlns:a16="http://schemas.microsoft.com/office/drawing/2014/main" id="{CA47D0FC-FFA6-44A6-AF08-1592885E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8" name="Picture 1" descr="logo_skvs">
          <a:extLst>
            <a:ext uri="{FF2B5EF4-FFF2-40B4-BE49-F238E27FC236}">
              <a16:creationId xmlns:a16="http://schemas.microsoft.com/office/drawing/2014/main" id="{897A8FF6-2FBF-4954-BC71-9DDE813FE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9" name="Grafik 1">
          <a:extLst>
            <a:ext uri="{FF2B5EF4-FFF2-40B4-BE49-F238E27FC236}">
              <a16:creationId xmlns:a16="http://schemas.microsoft.com/office/drawing/2014/main" id="{5C8C0BAD-7B24-4E69-ACC9-2BACF91B8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0" name="Picture 1" descr="logo_skvs">
          <a:extLst>
            <a:ext uri="{FF2B5EF4-FFF2-40B4-BE49-F238E27FC236}">
              <a16:creationId xmlns:a16="http://schemas.microsoft.com/office/drawing/2014/main" id="{48246992-833E-4AF4-97C9-983FA6403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1" name="Grafik 1">
          <a:extLst>
            <a:ext uri="{FF2B5EF4-FFF2-40B4-BE49-F238E27FC236}">
              <a16:creationId xmlns:a16="http://schemas.microsoft.com/office/drawing/2014/main" id="{15DD6A3A-85BD-4A80-A372-E77C5D41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2" name="Picture 1" descr="logo_skvs">
          <a:extLst>
            <a:ext uri="{FF2B5EF4-FFF2-40B4-BE49-F238E27FC236}">
              <a16:creationId xmlns:a16="http://schemas.microsoft.com/office/drawing/2014/main" id="{8C094CBE-FA38-48EA-9367-F178F16AF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3" name="Grafik 1">
          <a:extLst>
            <a:ext uri="{FF2B5EF4-FFF2-40B4-BE49-F238E27FC236}">
              <a16:creationId xmlns:a16="http://schemas.microsoft.com/office/drawing/2014/main" id="{8E3124B3-6221-43D3-8DE7-F1E2F805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4" name="Picture 1" descr="logo_skvs">
          <a:extLst>
            <a:ext uri="{FF2B5EF4-FFF2-40B4-BE49-F238E27FC236}">
              <a16:creationId xmlns:a16="http://schemas.microsoft.com/office/drawing/2014/main" id="{CD175E7E-41E8-4D80-B089-91685F2B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5" name="Grafik 1">
          <a:extLst>
            <a:ext uri="{FF2B5EF4-FFF2-40B4-BE49-F238E27FC236}">
              <a16:creationId xmlns:a16="http://schemas.microsoft.com/office/drawing/2014/main" id="{D40613DB-1A8C-429E-9D94-11F1817BC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6" name="Picture 1" descr="logo_skvs">
          <a:extLst>
            <a:ext uri="{FF2B5EF4-FFF2-40B4-BE49-F238E27FC236}">
              <a16:creationId xmlns:a16="http://schemas.microsoft.com/office/drawing/2014/main" id="{A3C1F303-2BD8-4F6D-B11B-E0F0EC3D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7" name="Grafik 1">
          <a:extLst>
            <a:ext uri="{FF2B5EF4-FFF2-40B4-BE49-F238E27FC236}">
              <a16:creationId xmlns:a16="http://schemas.microsoft.com/office/drawing/2014/main" id="{7DA4C8C8-061D-49B7-82A5-5E9C754F9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8" name="Picture 1" descr="logo_skvs">
          <a:extLst>
            <a:ext uri="{FF2B5EF4-FFF2-40B4-BE49-F238E27FC236}">
              <a16:creationId xmlns:a16="http://schemas.microsoft.com/office/drawing/2014/main" id="{36E3E575-3E75-4C6C-A813-916831AC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9" name="Grafik 1">
          <a:extLst>
            <a:ext uri="{FF2B5EF4-FFF2-40B4-BE49-F238E27FC236}">
              <a16:creationId xmlns:a16="http://schemas.microsoft.com/office/drawing/2014/main" id="{692303A5-A2AC-4B5C-A78C-46F1AFDEA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0" name="Picture 1" descr="logo_skvs">
          <a:extLst>
            <a:ext uri="{FF2B5EF4-FFF2-40B4-BE49-F238E27FC236}">
              <a16:creationId xmlns:a16="http://schemas.microsoft.com/office/drawing/2014/main" id="{60E0BA8E-2921-45F1-B7CC-F693E1962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1" name="Grafik 1">
          <a:extLst>
            <a:ext uri="{FF2B5EF4-FFF2-40B4-BE49-F238E27FC236}">
              <a16:creationId xmlns:a16="http://schemas.microsoft.com/office/drawing/2014/main" id="{A6C89E3A-74B2-43A0-8EEC-53D9C7B8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2" name="Picture 1" descr="logo_skvs">
          <a:extLst>
            <a:ext uri="{FF2B5EF4-FFF2-40B4-BE49-F238E27FC236}">
              <a16:creationId xmlns:a16="http://schemas.microsoft.com/office/drawing/2014/main" id="{FFB54B37-37FE-45EF-AB13-32608AFC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3" name="Grafik 1">
          <a:extLst>
            <a:ext uri="{FF2B5EF4-FFF2-40B4-BE49-F238E27FC236}">
              <a16:creationId xmlns:a16="http://schemas.microsoft.com/office/drawing/2014/main" id="{5B46C6BD-375C-45B7-91B6-6D3376CF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4" name="Picture 1" descr="logo_skvs">
          <a:extLst>
            <a:ext uri="{FF2B5EF4-FFF2-40B4-BE49-F238E27FC236}">
              <a16:creationId xmlns:a16="http://schemas.microsoft.com/office/drawing/2014/main" id="{D641127B-A564-46D6-8ACF-DAB79428D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5" name="Grafik 1">
          <a:extLst>
            <a:ext uri="{FF2B5EF4-FFF2-40B4-BE49-F238E27FC236}">
              <a16:creationId xmlns:a16="http://schemas.microsoft.com/office/drawing/2014/main" id="{7506214C-893F-4752-A072-A71D2EFCD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6" name="Picture 1" descr="logo_skvs">
          <a:extLst>
            <a:ext uri="{FF2B5EF4-FFF2-40B4-BE49-F238E27FC236}">
              <a16:creationId xmlns:a16="http://schemas.microsoft.com/office/drawing/2014/main" id="{02003EAA-D531-4E2C-B823-EBE5ED0C2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7" name="Grafik 1">
          <a:extLst>
            <a:ext uri="{FF2B5EF4-FFF2-40B4-BE49-F238E27FC236}">
              <a16:creationId xmlns:a16="http://schemas.microsoft.com/office/drawing/2014/main" id="{DB62DF6E-501E-4CE2-8BFB-CE6604F61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8" name="Picture 1" descr="logo_skvs">
          <a:extLst>
            <a:ext uri="{FF2B5EF4-FFF2-40B4-BE49-F238E27FC236}">
              <a16:creationId xmlns:a16="http://schemas.microsoft.com/office/drawing/2014/main" id="{B75A362D-46EE-4C63-B502-AEF5C578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9" name="Grafik 1">
          <a:extLst>
            <a:ext uri="{FF2B5EF4-FFF2-40B4-BE49-F238E27FC236}">
              <a16:creationId xmlns:a16="http://schemas.microsoft.com/office/drawing/2014/main" id="{37C54092-1D63-44D4-B6BF-4CA591CD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70" name="Picture 1" descr="logo_skvs">
          <a:extLst>
            <a:ext uri="{FF2B5EF4-FFF2-40B4-BE49-F238E27FC236}">
              <a16:creationId xmlns:a16="http://schemas.microsoft.com/office/drawing/2014/main" id="{08562429-1C6C-4090-9063-E2EC85E6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1" name="Grafik 1">
          <a:extLst>
            <a:ext uri="{FF2B5EF4-FFF2-40B4-BE49-F238E27FC236}">
              <a16:creationId xmlns:a16="http://schemas.microsoft.com/office/drawing/2014/main" id="{EBB64EAA-41B3-45E5-9DBC-1F916A56D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72" name="Picture 1" descr="logo_skvs">
          <a:extLst>
            <a:ext uri="{FF2B5EF4-FFF2-40B4-BE49-F238E27FC236}">
              <a16:creationId xmlns:a16="http://schemas.microsoft.com/office/drawing/2014/main" id="{8EC4D986-0DCF-4D9C-B6D6-4BD08E597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3" name="Grafik 1">
          <a:extLst>
            <a:ext uri="{FF2B5EF4-FFF2-40B4-BE49-F238E27FC236}">
              <a16:creationId xmlns:a16="http://schemas.microsoft.com/office/drawing/2014/main" id="{4B87772C-09C7-4717-921D-5638675A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4" name="Grafik 73">
          <a:extLst>
            <a:ext uri="{FF2B5EF4-FFF2-40B4-BE49-F238E27FC236}">
              <a16:creationId xmlns:a16="http://schemas.microsoft.com/office/drawing/2014/main" id="{81D05650-16A7-440D-A2C7-BF99C6A4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5" name="Grafik 1">
          <a:extLst>
            <a:ext uri="{FF2B5EF4-FFF2-40B4-BE49-F238E27FC236}">
              <a16:creationId xmlns:a16="http://schemas.microsoft.com/office/drawing/2014/main" id="{3CA3C473-4268-4487-BB1B-DEA03B54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id="{88F463E7-7C66-445D-BD72-BF27D29E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7" name="Grafik 1">
          <a:extLst>
            <a:ext uri="{FF2B5EF4-FFF2-40B4-BE49-F238E27FC236}">
              <a16:creationId xmlns:a16="http://schemas.microsoft.com/office/drawing/2014/main" id="{4F247F3F-7831-4DCA-A3AA-93AFD209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id="{787029B1-168F-4BD7-BC77-CFCA65D9D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9" name="Grafik 1">
          <a:extLst>
            <a:ext uri="{FF2B5EF4-FFF2-40B4-BE49-F238E27FC236}">
              <a16:creationId xmlns:a16="http://schemas.microsoft.com/office/drawing/2014/main" id="{FA6FEBD0-4E27-4E13-870F-E3B0138AB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id="{7E13A854-8E4A-4742-A171-1C959E0E8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1" name="Grafik 1">
          <a:extLst>
            <a:ext uri="{FF2B5EF4-FFF2-40B4-BE49-F238E27FC236}">
              <a16:creationId xmlns:a16="http://schemas.microsoft.com/office/drawing/2014/main" id="{1EBF767A-820F-4088-8C85-B28620D6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id="{367CC242-2C59-4C0E-BA33-C9122D217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3" name="Grafik 1">
          <a:extLst>
            <a:ext uri="{FF2B5EF4-FFF2-40B4-BE49-F238E27FC236}">
              <a16:creationId xmlns:a16="http://schemas.microsoft.com/office/drawing/2014/main" id="{0F47B757-3743-4A09-832D-423BA2045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id="{E0106429-BD48-4B00-B07E-48204ABD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5" name="Grafik 1">
          <a:extLst>
            <a:ext uri="{FF2B5EF4-FFF2-40B4-BE49-F238E27FC236}">
              <a16:creationId xmlns:a16="http://schemas.microsoft.com/office/drawing/2014/main" id="{77D4018B-7503-4FDD-95C8-C8094C3BF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GELcenter/Desktop/Vorlage%20Spielbericht%20SKVS%20+%20Bezir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efan\Dokumente\Kegeln\KSC%20&#214;nsbach\Vorlage%20Spielberichtsbogen\aktuelle%20Spielberichte%20PC%20Kegelbahn\Vorlage%20Spielbericht%20Verbands-%20und%20Landesliga%202015-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Administrator/Anwendungsdaten/Microsoft/Excel/Users/Andre%20Schmidt/Desktop/Spielberichtsbogen-SKVS_200Wurf_6Spi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aus CC2"/>
      <sheetName val="Spielberichtsbogen"/>
      <sheetName val="Einzelergebnisse"/>
      <sheetName val="MANNSCHAFTEN+SPIELER"/>
      <sheetName val="Daten"/>
      <sheetName val="Etiketten Druck"/>
      <sheetName val="TV-Beamer"/>
      <sheetName val="Upload"/>
      <sheetName val="Aufstellungen"/>
      <sheetName val="übertrag"/>
    </sheetNames>
    <sheetDataSet>
      <sheetData sheetId="0">
        <row r="1">
          <cell r="B1" t="str">
            <v>77855 Achern-Önsbach</v>
          </cell>
          <cell r="C1" t="str">
            <v>Kegelcenter Önsbach Bahn 1 - 6</v>
          </cell>
          <cell r="E1">
            <v>9</v>
          </cell>
          <cell r="F1">
            <v>0</v>
          </cell>
          <cell r="H1" t="str">
            <v>Verbandsliga Südbaden</v>
          </cell>
          <cell r="J1" t="str">
            <v>3.12.2022,  11.35 Uhr</v>
          </cell>
          <cell r="K1" t="str">
            <v>3.12.2022,  14.00 Uhr</v>
          </cell>
        </row>
        <row r="3">
          <cell r="B3" t="str">
            <v>Lienhard, Sarah</v>
          </cell>
        </row>
        <row r="4">
          <cell r="P4">
            <v>0</v>
          </cell>
        </row>
        <row r="9">
          <cell r="P9">
            <v>0</v>
          </cell>
        </row>
        <row r="14">
          <cell r="P14">
            <v>0</v>
          </cell>
        </row>
        <row r="19">
          <cell r="P19">
            <v>0</v>
          </cell>
        </row>
        <row r="24">
          <cell r="P24">
            <v>0</v>
          </cell>
        </row>
        <row r="29">
          <cell r="P29">
            <v>0</v>
          </cell>
        </row>
        <row r="34">
          <cell r="A34" t="str">
            <v>Zerr, Elke</v>
          </cell>
          <cell r="B34">
            <v>21546</v>
          </cell>
          <cell r="C34">
            <v>85474</v>
          </cell>
        </row>
        <row r="39">
          <cell r="A39" t="str">
            <v>-----------</v>
          </cell>
          <cell r="B39">
            <v>0</v>
          </cell>
          <cell r="C39">
            <v>0</v>
          </cell>
        </row>
        <row r="45">
          <cell r="B45" t="str">
            <v>Schuler, Silke</v>
          </cell>
        </row>
        <row r="46">
          <cell r="P46">
            <v>0</v>
          </cell>
        </row>
        <row r="51">
          <cell r="P51">
            <v>0</v>
          </cell>
        </row>
        <row r="56">
          <cell r="P56">
            <v>0</v>
          </cell>
        </row>
        <row r="61">
          <cell r="P61">
            <v>0</v>
          </cell>
        </row>
        <row r="66">
          <cell r="P66">
            <v>0</v>
          </cell>
        </row>
        <row r="71">
          <cell r="P71">
            <v>0</v>
          </cell>
        </row>
        <row r="76">
          <cell r="A76" t="str">
            <v>Ohnemus, Roswitha</v>
          </cell>
          <cell r="B76">
            <v>20649</v>
          </cell>
          <cell r="C76">
            <v>21055</v>
          </cell>
        </row>
        <row r="81">
          <cell r="A81" t="str">
            <v>Hoffmann, Beate</v>
          </cell>
          <cell r="B81">
            <v>19915</v>
          </cell>
          <cell r="C81">
            <v>21050</v>
          </cell>
        </row>
      </sheetData>
      <sheetData sheetId="1"/>
      <sheetData sheetId="2">
        <row r="5">
          <cell r="A5" t="str">
            <v>Lienhard, Sarah</v>
          </cell>
          <cell r="C5">
            <v>95</v>
          </cell>
          <cell r="D5">
            <v>42</v>
          </cell>
          <cell r="E5">
            <v>1</v>
          </cell>
          <cell r="F5">
            <v>137</v>
          </cell>
          <cell r="H5" t="str">
            <v>Schaetzle, Silke</v>
          </cell>
          <cell r="J5">
            <v>75</v>
          </cell>
          <cell r="K5">
            <v>44</v>
          </cell>
          <cell r="L5">
            <v>0</v>
          </cell>
          <cell r="M5">
            <v>119</v>
          </cell>
        </row>
        <row r="6">
          <cell r="C6">
            <v>80</v>
          </cell>
          <cell r="D6">
            <v>34</v>
          </cell>
          <cell r="E6">
            <v>2</v>
          </cell>
          <cell r="F6">
            <v>114</v>
          </cell>
          <cell r="J6">
            <v>89</v>
          </cell>
          <cell r="K6">
            <v>35</v>
          </cell>
          <cell r="L6">
            <v>1</v>
          </cell>
          <cell r="M6">
            <v>124</v>
          </cell>
        </row>
        <row r="7">
          <cell r="C7">
            <v>79</v>
          </cell>
          <cell r="D7">
            <v>42</v>
          </cell>
          <cell r="E7">
            <v>0</v>
          </cell>
          <cell r="F7">
            <v>121</v>
          </cell>
          <cell r="J7">
            <v>85</v>
          </cell>
          <cell r="K7">
            <v>35</v>
          </cell>
          <cell r="L7">
            <v>5</v>
          </cell>
          <cell r="M7">
            <v>120</v>
          </cell>
        </row>
        <row r="8">
          <cell r="C8">
            <v>77</v>
          </cell>
          <cell r="D8">
            <v>43</v>
          </cell>
          <cell r="E8">
            <v>1</v>
          </cell>
          <cell r="F8">
            <v>120</v>
          </cell>
          <cell r="J8">
            <v>90</v>
          </cell>
          <cell r="K8">
            <v>53</v>
          </cell>
          <cell r="L8">
            <v>2</v>
          </cell>
          <cell r="M8">
            <v>143</v>
          </cell>
        </row>
        <row r="13">
          <cell r="A13" t="str">
            <v>Breuer, Julia</v>
          </cell>
          <cell r="C13">
            <v>95</v>
          </cell>
          <cell r="D13">
            <v>35</v>
          </cell>
          <cell r="E13">
            <v>1</v>
          </cell>
          <cell r="F13">
            <v>130</v>
          </cell>
          <cell r="H13" t="str">
            <v>Bruetsch, Nicole</v>
          </cell>
          <cell r="J13">
            <v>89</v>
          </cell>
          <cell r="K13">
            <v>45</v>
          </cell>
          <cell r="L13">
            <v>1</v>
          </cell>
          <cell r="M13">
            <v>134</v>
          </cell>
        </row>
        <row r="14">
          <cell r="C14">
            <v>87</v>
          </cell>
          <cell r="D14">
            <v>27</v>
          </cell>
          <cell r="E14">
            <v>4</v>
          </cell>
          <cell r="F14">
            <v>114</v>
          </cell>
          <cell r="J14">
            <v>90</v>
          </cell>
          <cell r="K14">
            <v>52</v>
          </cell>
          <cell r="L14">
            <v>0</v>
          </cell>
          <cell r="M14">
            <v>142</v>
          </cell>
        </row>
        <row r="15">
          <cell r="C15">
            <v>88</v>
          </cell>
          <cell r="D15">
            <v>45</v>
          </cell>
          <cell r="E15">
            <v>2</v>
          </cell>
          <cell r="F15">
            <v>133</v>
          </cell>
          <cell r="J15">
            <v>102</v>
          </cell>
          <cell r="K15">
            <v>62</v>
          </cell>
          <cell r="L15">
            <v>0</v>
          </cell>
          <cell r="M15">
            <v>164</v>
          </cell>
        </row>
        <row r="16">
          <cell r="C16">
            <v>92</v>
          </cell>
          <cell r="D16">
            <v>62</v>
          </cell>
          <cell r="E16">
            <v>1</v>
          </cell>
          <cell r="F16">
            <v>154</v>
          </cell>
          <cell r="J16">
            <v>82</v>
          </cell>
          <cell r="K16">
            <v>44</v>
          </cell>
          <cell r="L16">
            <v>1</v>
          </cell>
          <cell r="M16">
            <v>126</v>
          </cell>
        </row>
        <row r="21">
          <cell r="A21" t="str">
            <v>Walz, Johanna</v>
          </cell>
          <cell r="C21">
            <v>94</v>
          </cell>
          <cell r="D21">
            <v>35</v>
          </cell>
          <cell r="E21">
            <v>4</v>
          </cell>
          <cell r="F21">
            <v>129</v>
          </cell>
          <cell r="H21" t="str">
            <v>Kraft, Doris</v>
          </cell>
          <cell r="J21">
            <v>88</v>
          </cell>
          <cell r="K21">
            <v>32</v>
          </cell>
          <cell r="L21">
            <v>4</v>
          </cell>
          <cell r="M21">
            <v>120</v>
          </cell>
        </row>
        <row r="22">
          <cell r="C22">
            <v>91</v>
          </cell>
          <cell r="D22">
            <v>33</v>
          </cell>
          <cell r="E22">
            <v>3</v>
          </cell>
          <cell r="F22">
            <v>124</v>
          </cell>
          <cell r="J22">
            <v>96</v>
          </cell>
          <cell r="K22">
            <v>44</v>
          </cell>
          <cell r="L22">
            <v>3</v>
          </cell>
          <cell r="M22">
            <v>140</v>
          </cell>
        </row>
        <row r="23">
          <cell r="C23">
            <v>91</v>
          </cell>
          <cell r="D23">
            <v>36</v>
          </cell>
          <cell r="E23">
            <v>1</v>
          </cell>
          <cell r="F23">
            <v>127</v>
          </cell>
          <cell r="J23">
            <v>92</v>
          </cell>
          <cell r="K23">
            <v>45</v>
          </cell>
          <cell r="L23">
            <v>1</v>
          </cell>
          <cell r="M23">
            <v>137</v>
          </cell>
        </row>
        <row r="24">
          <cell r="C24">
            <v>96</v>
          </cell>
          <cell r="D24">
            <v>45</v>
          </cell>
          <cell r="E24">
            <v>4</v>
          </cell>
          <cell r="F24">
            <v>141</v>
          </cell>
          <cell r="J24">
            <v>91</v>
          </cell>
          <cell r="K24">
            <v>35</v>
          </cell>
          <cell r="L24">
            <v>2</v>
          </cell>
          <cell r="M24">
            <v>126</v>
          </cell>
        </row>
        <row r="29">
          <cell r="A29" t="str">
            <v>Stenschke, Sigrid</v>
          </cell>
          <cell r="C29">
            <v>96</v>
          </cell>
          <cell r="D29">
            <v>35</v>
          </cell>
          <cell r="E29">
            <v>3</v>
          </cell>
          <cell r="F29">
            <v>131</v>
          </cell>
          <cell r="H29" t="str">
            <v>Eiche, Daniela</v>
          </cell>
          <cell r="J29">
            <v>95</v>
          </cell>
          <cell r="K29">
            <v>61</v>
          </cell>
          <cell r="L29">
            <v>0</v>
          </cell>
          <cell r="M29">
            <v>156</v>
          </cell>
        </row>
        <row r="30">
          <cell r="C30">
            <v>94</v>
          </cell>
          <cell r="D30">
            <v>44</v>
          </cell>
          <cell r="E30">
            <v>2</v>
          </cell>
          <cell r="F30">
            <v>138</v>
          </cell>
          <cell r="J30">
            <v>89</v>
          </cell>
          <cell r="K30">
            <v>34</v>
          </cell>
          <cell r="L30">
            <v>3</v>
          </cell>
          <cell r="M30">
            <v>123</v>
          </cell>
        </row>
        <row r="31">
          <cell r="C31">
            <v>99</v>
          </cell>
          <cell r="D31">
            <v>39</v>
          </cell>
          <cell r="E31">
            <v>3</v>
          </cell>
          <cell r="F31">
            <v>138</v>
          </cell>
          <cell r="J31">
            <v>97</v>
          </cell>
          <cell r="K31">
            <v>51</v>
          </cell>
          <cell r="L31">
            <v>0</v>
          </cell>
          <cell r="M31">
            <v>148</v>
          </cell>
        </row>
        <row r="32">
          <cell r="C32">
            <v>90</v>
          </cell>
          <cell r="D32">
            <v>35</v>
          </cell>
          <cell r="E32">
            <v>2</v>
          </cell>
          <cell r="F32">
            <v>125</v>
          </cell>
          <cell r="J32">
            <v>109</v>
          </cell>
          <cell r="K32">
            <v>45</v>
          </cell>
          <cell r="L32">
            <v>0</v>
          </cell>
          <cell r="M32">
            <v>154</v>
          </cell>
        </row>
        <row r="37">
          <cell r="A37" t="str">
            <v>Maier, Nicole</v>
          </cell>
          <cell r="C37">
            <v>94</v>
          </cell>
          <cell r="D37">
            <v>54</v>
          </cell>
          <cell r="E37">
            <v>0</v>
          </cell>
          <cell r="F37">
            <v>148</v>
          </cell>
          <cell r="H37" t="str">
            <v>Herzog, Heike</v>
          </cell>
          <cell r="J37">
            <v>91</v>
          </cell>
          <cell r="K37">
            <v>34</v>
          </cell>
          <cell r="L37">
            <v>0</v>
          </cell>
          <cell r="M37">
            <v>125</v>
          </cell>
        </row>
        <row r="38">
          <cell r="C38">
            <v>84</v>
          </cell>
          <cell r="D38">
            <v>32</v>
          </cell>
          <cell r="E38">
            <v>2</v>
          </cell>
          <cell r="F38">
            <v>116</v>
          </cell>
          <cell r="J38">
            <v>93</v>
          </cell>
          <cell r="K38">
            <v>54</v>
          </cell>
          <cell r="L38">
            <v>2</v>
          </cell>
          <cell r="M38">
            <v>147</v>
          </cell>
        </row>
        <row r="39">
          <cell r="C39">
            <v>90</v>
          </cell>
          <cell r="D39">
            <v>53</v>
          </cell>
          <cell r="E39">
            <v>0</v>
          </cell>
          <cell r="F39">
            <v>143</v>
          </cell>
          <cell r="J39">
            <v>80</v>
          </cell>
          <cell r="K39">
            <v>41</v>
          </cell>
          <cell r="L39">
            <v>1</v>
          </cell>
          <cell r="M39">
            <v>121</v>
          </cell>
        </row>
        <row r="40">
          <cell r="C40">
            <v>82</v>
          </cell>
          <cell r="D40">
            <v>35</v>
          </cell>
          <cell r="E40">
            <v>3</v>
          </cell>
          <cell r="F40">
            <v>117</v>
          </cell>
          <cell r="J40">
            <v>89</v>
          </cell>
          <cell r="K40">
            <v>40</v>
          </cell>
          <cell r="L40">
            <v>1</v>
          </cell>
          <cell r="M40">
            <v>129</v>
          </cell>
        </row>
        <row r="45">
          <cell r="A45" t="str">
            <v>Schmidt, Roswitha</v>
          </cell>
          <cell r="C45">
            <v>82</v>
          </cell>
          <cell r="D45">
            <v>36</v>
          </cell>
          <cell r="E45">
            <v>0</v>
          </cell>
          <cell r="F45">
            <v>118</v>
          </cell>
          <cell r="H45" t="str">
            <v>Koenig, Christine</v>
          </cell>
          <cell r="J45">
            <v>87</v>
          </cell>
          <cell r="K45">
            <v>33</v>
          </cell>
          <cell r="L45">
            <v>1</v>
          </cell>
          <cell r="M45">
            <v>120</v>
          </cell>
        </row>
        <row r="46">
          <cell r="C46">
            <v>87</v>
          </cell>
          <cell r="D46">
            <v>51</v>
          </cell>
          <cell r="E46">
            <v>0</v>
          </cell>
          <cell r="F46">
            <v>138</v>
          </cell>
          <cell r="J46">
            <v>93</v>
          </cell>
          <cell r="K46">
            <v>45</v>
          </cell>
          <cell r="L46">
            <v>1</v>
          </cell>
          <cell r="M46">
            <v>138</v>
          </cell>
        </row>
        <row r="47">
          <cell r="C47">
            <v>87</v>
          </cell>
          <cell r="D47">
            <v>43</v>
          </cell>
          <cell r="E47">
            <v>0</v>
          </cell>
          <cell r="F47">
            <v>130</v>
          </cell>
          <cell r="J47">
            <v>91</v>
          </cell>
          <cell r="K47">
            <v>53</v>
          </cell>
          <cell r="L47">
            <v>1</v>
          </cell>
          <cell r="M47">
            <v>144</v>
          </cell>
        </row>
        <row r="48">
          <cell r="C48">
            <v>95</v>
          </cell>
          <cell r="D48">
            <v>52</v>
          </cell>
          <cell r="E48">
            <v>1</v>
          </cell>
          <cell r="F48">
            <v>147</v>
          </cell>
          <cell r="J48">
            <v>87</v>
          </cell>
          <cell r="K48">
            <v>52</v>
          </cell>
          <cell r="L48">
            <v>1</v>
          </cell>
          <cell r="M48">
            <v>139</v>
          </cell>
        </row>
      </sheetData>
      <sheetData sheetId="3">
        <row r="3">
          <cell r="B3">
            <v>1</v>
          </cell>
          <cell r="D3">
            <v>1</v>
          </cell>
          <cell r="F3">
            <v>1</v>
          </cell>
          <cell r="O3" t="str">
            <v>KSC Önsbach 1</v>
          </cell>
          <cell r="P3">
            <v>1</v>
          </cell>
          <cell r="R3">
            <v>1</v>
          </cell>
          <cell r="T3">
            <v>1</v>
          </cell>
        </row>
        <row r="4">
          <cell r="B4">
            <v>2</v>
          </cell>
          <cell r="C4">
            <v>26051</v>
          </cell>
          <cell r="D4">
            <v>2</v>
          </cell>
          <cell r="E4">
            <v>21056</v>
          </cell>
          <cell r="F4">
            <v>2</v>
          </cell>
          <cell r="G4" t="str">
            <v>Schaetzle, Silke</v>
          </cell>
          <cell r="P4">
            <v>2</v>
          </cell>
          <cell r="Q4">
            <v>32520</v>
          </cell>
          <cell r="R4">
            <v>2</v>
          </cell>
          <cell r="S4">
            <v>20131</v>
          </cell>
          <cell r="T4">
            <v>2</v>
          </cell>
          <cell r="U4" t="str">
            <v>Lienhard, Sarah</v>
          </cell>
        </row>
        <row r="5">
          <cell r="B5">
            <v>3</v>
          </cell>
          <cell r="C5">
            <v>36896</v>
          </cell>
          <cell r="D5">
            <v>3</v>
          </cell>
          <cell r="E5">
            <v>113169</v>
          </cell>
          <cell r="F5">
            <v>3</v>
          </cell>
          <cell r="G5" t="str">
            <v>Bruetsch, Nicole</v>
          </cell>
          <cell r="P5">
            <v>3</v>
          </cell>
          <cell r="Q5">
            <v>38572</v>
          </cell>
          <cell r="R5">
            <v>3</v>
          </cell>
          <cell r="S5">
            <v>132932</v>
          </cell>
          <cell r="T5">
            <v>3</v>
          </cell>
          <cell r="U5" t="str">
            <v>Breuer, Julia</v>
          </cell>
        </row>
        <row r="6">
          <cell r="B6">
            <v>4</v>
          </cell>
          <cell r="C6">
            <v>20372</v>
          </cell>
          <cell r="D6">
            <v>4</v>
          </cell>
          <cell r="E6">
            <v>21052</v>
          </cell>
          <cell r="F6">
            <v>4</v>
          </cell>
          <cell r="G6" t="str">
            <v>Kraft, Doris</v>
          </cell>
          <cell r="P6">
            <v>4</v>
          </cell>
          <cell r="Q6">
            <v>22388</v>
          </cell>
          <cell r="R6">
            <v>4</v>
          </cell>
          <cell r="S6">
            <v>60476</v>
          </cell>
          <cell r="T6">
            <v>4</v>
          </cell>
          <cell r="U6" t="str">
            <v>Walz, Johanna</v>
          </cell>
        </row>
        <row r="7">
          <cell r="B7">
            <v>5</v>
          </cell>
          <cell r="C7">
            <v>31607</v>
          </cell>
          <cell r="D7">
            <v>5</v>
          </cell>
          <cell r="E7">
            <v>36830</v>
          </cell>
          <cell r="F7">
            <v>5</v>
          </cell>
          <cell r="G7" t="str">
            <v>Eiche, Daniela</v>
          </cell>
          <cell r="P7">
            <v>5</v>
          </cell>
          <cell r="Q7">
            <v>23803</v>
          </cell>
          <cell r="R7">
            <v>5</v>
          </cell>
          <cell r="S7">
            <v>60475</v>
          </cell>
          <cell r="T7">
            <v>5</v>
          </cell>
          <cell r="U7" t="str">
            <v>Stenschke, Sigrid</v>
          </cell>
        </row>
        <row r="8">
          <cell r="B8">
            <v>6</v>
          </cell>
          <cell r="C8">
            <v>23479</v>
          </cell>
          <cell r="D8">
            <v>6</v>
          </cell>
          <cell r="E8">
            <v>36831</v>
          </cell>
          <cell r="F8">
            <v>6</v>
          </cell>
          <cell r="G8" t="str">
            <v>Herzog, Heike</v>
          </cell>
          <cell r="P8">
            <v>6</v>
          </cell>
          <cell r="Q8">
            <v>31240</v>
          </cell>
          <cell r="R8">
            <v>6</v>
          </cell>
          <cell r="S8">
            <v>85469</v>
          </cell>
          <cell r="T8">
            <v>6</v>
          </cell>
          <cell r="U8" t="str">
            <v>Maier, Nicole</v>
          </cell>
        </row>
        <row r="9">
          <cell r="B9">
            <v>7</v>
          </cell>
          <cell r="C9">
            <v>30939</v>
          </cell>
          <cell r="D9">
            <v>7</v>
          </cell>
          <cell r="E9">
            <v>21051</v>
          </cell>
          <cell r="F9">
            <v>7</v>
          </cell>
          <cell r="G9" t="str">
            <v>Koenig, Christine</v>
          </cell>
          <cell r="P9">
            <v>7</v>
          </cell>
          <cell r="Q9">
            <v>19955</v>
          </cell>
          <cell r="R9">
            <v>7</v>
          </cell>
          <cell r="S9">
            <v>17988</v>
          </cell>
          <cell r="T9">
            <v>7</v>
          </cell>
          <cell r="U9" t="str">
            <v>Schmidt, Roswitha</v>
          </cell>
        </row>
        <row r="10">
          <cell r="B10">
            <v>8</v>
          </cell>
          <cell r="C10">
            <v>20649</v>
          </cell>
          <cell r="D10">
            <v>8</v>
          </cell>
          <cell r="E10">
            <v>21055</v>
          </cell>
          <cell r="F10">
            <v>8</v>
          </cell>
          <cell r="G10" t="str">
            <v>Ohnemus, Roswitha</v>
          </cell>
          <cell r="P10">
            <v>8</v>
          </cell>
          <cell r="Q10">
            <v>21546</v>
          </cell>
          <cell r="R10">
            <v>8</v>
          </cell>
          <cell r="S10">
            <v>85474</v>
          </cell>
          <cell r="T10">
            <v>8</v>
          </cell>
          <cell r="U10" t="str">
            <v>Zerr, Elke</v>
          </cell>
        </row>
        <row r="11">
          <cell r="B11">
            <v>9</v>
          </cell>
          <cell r="C11">
            <v>19915</v>
          </cell>
          <cell r="D11">
            <v>9</v>
          </cell>
          <cell r="E11">
            <v>21050</v>
          </cell>
          <cell r="F11">
            <v>9</v>
          </cell>
          <cell r="G11" t="str">
            <v>Hoffmann, Beate</v>
          </cell>
          <cell r="P11">
            <v>9</v>
          </cell>
          <cell r="Q11">
            <v>0</v>
          </cell>
          <cell r="R11">
            <v>9</v>
          </cell>
          <cell r="S11">
            <v>0</v>
          </cell>
          <cell r="T11">
            <v>9</v>
          </cell>
          <cell r="U11" t="str">
            <v>-----------</v>
          </cell>
        </row>
        <row r="12">
          <cell r="B12">
            <v>10</v>
          </cell>
          <cell r="D12">
            <v>10</v>
          </cell>
          <cell r="F12">
            <v>10</v>
          </cell>
          <cell r="P12">
            <v>10</v>
          </cell>
          <cell r="R12">
            <v>10</v>
          </cell>
          <cell r="T12">
            <v>10</v>
          </cell>
        </row>
        <row r="13">
          <cell r="B13">
            <v>11</v>
          </cell>
          <cell r="D13">
            <v>11</v>
          </cell>
          <cell r="F13">
            <v>11</v>
          </cell>
          <cell r="P13">
            <v>11</v>
          </cell>
          <cell r="R13">
            <v>11</v>
          </cell>
          <cell r="T13">
            <v>11</v>
          </cell>
        </row>
        <row r="14">
          <cell r="B14">
            <v>12</v>
          </cell>
          <cell r="D14">
            <v>12</v>
          </cell>
          <cell r="F14">
            <v>12</v>
          </cell>
          <cell r="P14">
            <v>12</v>
          </cell>
          <cell r="R14">
            <v>12</v>
          </cell>
          <cell r="T14">
            <v>12</v>
          </cell>
        </row>
        <row r="15">
          <cell r="B15">
            <v>13</v>
          </cell>
          <cell r="D15">
            <v>13</v>
          </cell>
          <cell r="F15">
            <v>13</v>
          </cell>
          <cell r="P15">
            <v>13</v>
          </cell>
          <cell r="R15">
            <v>13</v>
          </cell>
          <cell r="T15">
            <v>13</v>
          </cell>
        </row>
        <row r="16">
          <cell r="B16">
            <v>14</v>
          </cell>
          <cell r="D16">
            <v>14</v>
          </cell>
          <cell r="F16">
            <v>14</v>
          </cell>
          <cell r="P16">
            <v>14</v>
          </cell>
          <cell r="R16">
            <v>14</v>
          </cell>
          <cell r="T16">
            <v>14</v>
          </cell>
        </row>
        <row r="17">
          <cell r="B17">
            <v>15</v>
          </cell>
          <cell r="D17">
            <v>15</v>
          </cell>
          <cell r="F17">
            <v>15</v>
          </cell>
          <cell r="P17">
            <v>15</v>
          </cell>
          <cell r="R17">
            <v>15</v>
          </cell>
          <cell r="T17">
            <v>15</v>
          </cell>
        </row>
        <row r="18">
          <cell r="B18">
            <v>16</v>
          </cell>
          <cell r="D18">
            <v>16</v>
          </cell>
          <cell r="F18">
            <v>16</v>
          </cell>
          <cell r="P18">
            <v>16</v>
          </cell>
          <cell r="R18">
            <v>16</v>
          </cell>
          <cell r="T18">
            <v>16</v>
          </cell>
        </row>
        <row r="19">
          <cell r="B19">
            <v>17</v>
          </cell>
          <cell r="D19">
            <v>17</v>
          </cell>
          <cell r="F19">
            <v>17</v>
          </cell>
          <cell r="P19">
            <v>17</v>
          </cell>
          <cell r="R19">
            <v>17</v>
          </cell>
          <cell r="T19">
            <v>17</v>
          </cell>
        </row>
        <row r="20">
          <cell r="B20">
            <v>18</v>
          </cell>
          <cell r="D20">
            <v>18</v>
          </cell>
          <cell r="F20">
            <v>18</v>
          </cell>
          <cell r="P20">
            <v>18</v>
          </cell>
          <cell r="R20">
            <v>18</v>
          </cell>
          <cell r="T20">
            <v>18</v>
          </cell>
        </row>
        <row r="21">
          <cell r="B21">
            <v>19</v>
          </cell>
          <cell r="D21">
            <v>19</v>
          </cell>
          <cell r="F21">
            <v>19</v>
          </cell>
          <cell r="P21">
            <v>19</v>
          </cell>
          <cell r="R21">
            <v>19</v>
          </cell>
          <cell r="T21">
            <v>19</v>
          </cell>
        </row>
        <row r="22">
          <cell r="B22">
            <v>20</v>
          </cell>
          <cell r="D22">
            <v>20</v>
          </cell>
          <cell r="F22">
            <v>20</v>
          </cell>
          <cell r="P22">
            <v>20</v>
          </cell>
          <cell r="R22">
            <v>20</v>
          </cell>
          <cell r="T22">
            <v>20</v>
          </cell>
        </row>
        <row r="23">
          <cell r="B23">
            <v>21</v>
          </cell>
          <cell r="D23">
            <v>21</v>
          </cell>
          <cell r="F23">
            <v>21</v>
          </cell>
          <cell r="P23">
            <v>21</v>
          </cell>
          <cell r="R23">
            <v>21</v>
          </cell>
          <cell r="T23">
            <v>21</v>
          </cell>
        </row>
        <row r="24">
          <cell r="B24">
            <v>1</v>
          </cell>
          <cell r="D24">
            <v>1</v>
          </cell>
          <cell r="F24">
            <v>1</v>
          </cell>
          <cell r="P24">
            <v>22</v>
          </cell>
          <cell r="R24">
            <v>22</v>
          </cell>
          <cell r="T24">
            <v>22</v>
          </cell>
        </row>
        <row r="25">
          <cell r="B25">
            <v>2</v>
          </cell>
          <cell r="D25">
            <v>2</v>
          </cell>
          <cell r="F25">
            <v>2</v>
          </cell>
          <cell r="P25">
            <v>23</v>
          </cell>
          <cell r="R25">
            <v>23</v>
          </cell>
          <cell r="T25">
            <v>23</v>
          </cell>
        </row>
        <row r="26">
          <cell r="B26">
            <v>3</v>
          </cell>
          <cell r="D26">
            <v>3</v>
          </cell>
          <cell r="F26">
            <v>3</v>
          </cell>
          <cell r="P26">
            <v>24</v>
          </cell>
          <cell r="R26">
            <v>24</v>
          </cell>
          <cell r="T26">
            <v>24</v>
          </cell>
        </row>
        <row r="27">
          <cell r="B27">
            <v>4</v>
          </cell>
          <cell r="D27">
            <v>4</v>
          </cell>
          <cell r="F27">
            <v>4</v>
          </cell>
          <cell r="P27">
            <v>25</v>
          </cell>
          <cell r="R27">
            <v>25</v>
          </cell>
          <cell r="T27">
            <v>25</v>
          </cell>
        </row>
        <row r="28">
          <cell r="B28">
            <v>5</v>
          </cell>
          <cell r="D28">
            <v>5</v>
          </cell>
          <cell r="F28">
            <v>5</v>
          </cell>
          <cell r="P28">
            <v>26</v>
          </cell>
          <cell r="R28">
            <v>26</v>
          </cell>
          <cell r="T28">
            <v>26</v>
          </cell>
        </row>
        <row r="29">
          <cell r="B29">
            <v>6</v>
          </cell>
          <cell r="D29">
            <v>6</v>
          </cell>
          <cell r="F29">
            <v>6</v>
          </cell>
          <cell r="P29">
            <v>27</v>
          </cell>
          <cell r="R29">
            <v>27</v>
          </cell>
          <cell r="T29">
            <v>27</v>
          </cell>
        </row>
        <row r="30">
          <cell r="B30">
            <v>7</v>
          </cell>
          <cell r="D30">
            <v>7</v>
          </cell>
          <cell r="F30">
            <v>7</v>
          </cell>
          <cell r="P30">
            <v>28</v>
          </cell>
          <cell r="R30">
            <v>28</v>
          </cell>
          <cell r="T30">
            <v>28</v>
          </cell>
        </row>
        <row r="31">
          <cell r="B31">
            <v>8</v>
          </cell>
          <cell r="D31">
            <v>8</v>
          </cell>
          <cell r="F31">
            <v>8</v>
          </cell>
          <cell r="P31">
            <v>29</v>
          </cell>
          <cell r="R31">
            <v>29</v>
          </cell>
          <cell r="T31">
            <v>29</v>
          </cell>
        </row>
        <row r="32">
          <cell r="B32">
            <v>9</v>
          </cell>
          <cell r="D32">
            <v>9</v>
          </cell>
          <cell r="F32">
            <v>9</v>
          </cell>
          <cell r="P32">
            <v>30</v>
          </cell>
          <cell r="R32">
            <v>30</v>
          </cell>
          <cell r="T32">
            <v>30</v>
          </cell>
        </row>
        <row r="33">
          <cell r="B33">
            <v>10</v>
          </cell>
          <cell r="D33">
            <v>10</v>
          </cell>
          <cell r="F33">
            <v>10</v>
          </cell>
          <cell r="P33">
            <v>31</v>
          </cell>
          <cell r="R33">
            <v>31</v>
          </cell>
          <cell r="T33">
            <v>31</v>
          </cell>
        </row>
        <row r="34">
          <cell r="B34">
            <v>11</v>
          </cell>
          <cell r="D34">
            <v>11</v>
          </cell>
          <cell r="F34">
            <v>11</v>
          </cell>
          <cell r="P34">
            <v>32</v>
          </cell>
          <cell r="R34">
            <v>32</v>
          </cell>
          <cell r="T34">
            <v>32</v>
          </cell>
        </row>
        <row r="35">
          <cell r="B35">
            <v>12</v>
          </cell>
          <cell r="D35">
            <v>12</v>
          </cell>
          <cell r="F35">
            <v>12</v>
          </cell>
          <cell r="P35">
            <v>33</v>
          </cell>
          <cell r="R35">
            <v>33</v>
          </cell>
          <cell r="T35">
            <v>33</v>
          </cell>
        </row>
        <row r="36">
          <cell r="B36">
            <v>13</v>
          </cell>
          <cell r="D36">
            <v>13</v>
          </cell>
          <cell r="F36">
            <v>13</v>
          </cell>
          <cell r="P36">
            <v>34</v>
          </cell>
          <cell r="R36">
            <v>34</v>
          </cell>
          <cell r="T36">
            <v>34</v>
          </cell>
        </row>
        <row r="37">
          <cell r="B37">
            <v>14</v>
          </cell>
          <cell r="D37">
            <v>14</v>
          </cell>
          <cell r="F37">
            <v>14</v>
          </cell>
          <cell r="P37">
            <v>35</v>
          </cell>
          <cell r="R37">
            <v>35</v>
          </cell>
          <cell r="T37">
            <v>35</v>
          </cell>
        </row>
        <row r="38">
          <cell r="B38">
            <v>15</v>
          </cell>
          <cell r="D38">
            <v>15</v>
          </cell>
          <cell r="F38">
            <v>15</v>
          </cell>
          <cell r="P38">
            <v>36</v>
          </cell>
          <cell r="R38">
            <v>36</v>
          </cell>
          <cell r="T38">
            <v>36</v>
          </cell>
        </row>
        <row r="39">
          <cell r="B39">
            <v>16</v>
          </cell>
          <cell r="D39">
            <v>16</v>
          </cell>
          <cell r="F39">
            <v>16</v>
          </cell>
          <cell r="P39">
            <v>37</v>
          </cell>
          <cell r="R39">
            <v>37</v>
          </cell>
          <cell r="T39">
            <v>37</v>
          </cell>
        </row>
        <row r="40">
          <cell r="B40">
            <v>17</v>
          </cell>
          <cell r="D40">
            <v>17</v>
          </cell>
          <cell r="F40">
            <v>17</v>
          </cell>
          <cell r="P40">
            <v>38</v>
          </cell>
          <cell r="R40">
            <v>38</v>
          </cell>
          <cell r="T40">
            <v>38</v>
          </cell>
        </row>
        <row r="41">
          <cell r="B41">
            <v>18</v>
          </cell>
          <cell r="D41">
            <v>18</v>
          </cell>
          <cell r="F41">
            <v>18</v>
          </cell>
          <cell r="P41">
            <v>39</v>
          </cell>
          <cell r="R41">
            <v>39</v>
          </cell>
          <cell r="T41">
            <v>39</v>
          </cell>
        </row>
        <row r="42">
          <cell r="B42">
            <v>19</v>
          </cell>
          <cell r="D42">
            <v>19</v>
          </cell>
          <cell r="F42">
            <v>19</v>
          </cell>
          <cell r="P42">
            <v>40</v>
          </cell>
          <cell r="R42">
            <v>40</v>
          </cell>
          <cell r="T42">
            <v>40</v>
          </cell>
        </row>
        <row r="43">
          <cell r="B43">
            <v>20</v>
          </cell>
          <cell r="D43">
            <v>20</v>
          </cell>
          <cell r="F43">
            <v>20</v>
          </cell>
          <cell r="T43">
            <v>41</v>
          </cell>
        </row>
        <row r="44">
          <cell r="B44">
            <v>21</v>
          </cell>
          <cell r="D44">
            <v>21</v>
          </cell>
          <cell r="F44">
            <v>21</v>
          </cell>
          <cell r="T44">
            <v>42</v>
          </cell>
        </row>
        <row r="45">
          <cell r="B45">
            <v>1</v>
          </cell>
          <cell r="D45">
            <v>1</v>
          </cell>
          <cell r="F45">
            <v>1</v>
          </cell>
          <cell r="T45">
            <v>43</v>
          </cell>
        </row>
        <row r="46">
          <cell r="B46">
            <v>2</v>
          </cell>
          <cell r="D46">
            <v>2</v>
          </cell>
          <cell r="F46">
            <v>2</v>
          </cell>
          <cell r="T46">
            <v>44</v>
          </cell>
        </row>
        <row r="47">
          <cell r="B47">
            <v>3</v>
          </cell>
          <cell r="D47">
            <v>3</v>
          </cell>
          <cell r="F47">
            <v>3</v>
          </cell>
          <cell r="T47">
            <v>45</v>
          </cell>
        </row>
        <row r="48">
          <cell r="B48">
            <v>4</v>
          </cell>
          <cell r="D48">
            <v>4</v>
          </cell>
          <cell r="F48">
            <v>4</v>
          </cell>
          <cell r="T48">
            <v>46</v>
          </cell>
        </row>
        <row r="49">
          <cell r="B49">
            <v>5</v>
          </cell>
          <cell r="D49">
            <v>5</v>
          </cell>
          <cell r="F49">
            <v>5</v>
          </cell>
          <cell r="T49">
            <v>47</v>
          </cell>
        </row>
        <row r="50">
          <cell r="B50">
            <v>6</v>
          </cell>
          <cell r="D50">
            <v>6</v>
          </cell>
          <cell r="F50">
            <v>6</v>
          </cell>
          <cell r="T50">
            <v>48</v>
          </cell>
        </row>
        <row r="51">
          <cell r="B51">
            <v>7</v>
          </cell>
          <cell r="D51">
            <v>7</v>
          </cell>
          <cell r="F51">
            <v>7</v>
          </cell>
          <cell r="T51">
            <v>49</v>
          </cell>
        </row>
        <row r="52">
          <cell r="B52">
            <v>8</v>
          </cell>
          <cell r="D52">
            <v>8</v>
          </cell>
          <cell r="F52">
            <v>8</v>
          </cell>
          <cell r="T52">
            <v>50</v>
          </cell>
        </row>
        <row r="53">
          <cell r="B53">
            <v>9</v>
          </cell>
          <cell r="D53">
            <v>9</v>
          </cell>
          <cell r="F53">
            <v>9</v>
          </cell>
          <cell r="T53">
            <v>51</v>
          </cell>
        </row>
        <row r="54">
          <cell r="B54">
            <v>10</v>
          </cell>
          <cell r="D54">
            <v>10</v>
          </cell>
          <cell r="F54">
            <v>10</v>
          </cell>
          <cell r="T54">
            <v>52</v>
          </cell>
        </row>
        <row r="55">
          <cell r="B55">
            <v>11</v>
          </cell>
          <cell r="D55">
            <v>11</v>
          </cell>
          <cell r="F55">
            <v>11</v>
          </cell>
          <cell r="T55">
            <v>53</v>
          </cell>
        </row>
        <row r="56">
          <cell r="B56">
            <v>12</v>
          </cell>
          <cell r="D56">
            <v>12</v>
          </cell>
          <cell r="F56">
            <v>12</v>
          </cell>
          <cell r="T56">
            <v>54</v>
          </cell>
        </row>
        <row r="57">
          <cell r="B57">
            <v>13</v>
          </cell>
          <cell r="D57">
            <v>13</v>
          </cell>
          <cell r="F57">
            <v>13</v>
          </cell>
          <cell r="T57">
            <v>55</v>
          </cell>
        </row>
        <row r="58">
          <cell r="B58">
            <v>14</v>
          </cell>
          <cell r="D58">
            <v>14</v>
          </cell>
          <cell r="F58">
            <v>14</v>
          </cell>
          <cell r="T58">
            <v>56</v>
          </cell>
        </row>
        <row r="59">
          <cell r="B59">
            <v>15</v>
          </cell>
          <cell r="D59">
            <v>15</v>
          </cell>
          <cell r="F59">
            <v>15</v>
          </cell>
          <cell r="T59">
            <v>57</v>
          </cell>
        </row>
        <row r="60">
          <cell r="B60">
            <v>16</v>
          </cell>
          <cell r="D60">
            <v>16</v>
          </cell>
          <cell r="F60">
            <v>16</v>
          </cell>
          <cell r="T60">
            <v>58</v>
          </cell>
        </row>
        <row r="61">
          <cell r="B61">
            <v>17</v>
          </cell>
          <cell r="D61">
            <v>17</v>
          </cell>
          <cell r="F61">
            <v>17</v>
          </cell>
          <cell r="T61">
            <v>59</v>
          </cell>
        </row>
        <row r="62">
          <cell r="B62">
            <v>18</v>
          </cell>
          <cell r="D62">
            <v>18</v>
          </cell>
          <cell r="F62">
            <v>18</v>
          </cell>
          <cell r="T62">
            <v>60</v>
          </cell>
        </row>
        <row r="63">
          <cell r="B63">
            <v>19</v>
          </cell>
          <cell r="D63">
            <v>19</v>
          </cell>
          <cell r="F63">
            <v>19</v>
          </cell>
          <cell r="T63">
            <v>61</v>
          </cell>
        </row>
        <row r="64">
          <cell r="B64">
            <v>20</v>
          </cell>
          <cell r="D64">
            <v>20</v>
          </cell>
          <cell r="F64">
            <v>20</v>
          </cell>
          <cell r="T64">
            <v>62</v>
          </cell>
        </row>
        <row r="65">
          <cell r="B65">
            <v>21</v>
          </cell>
          <cell r="D65">
            <v>21</v>
          </cell>
          <cell r="F65">
            <v>21</v>
          </cell>
          <cell r="T65">
            <v>63</v>
          </cell>
        </row>
        <row r="66">
          <cell r="B66">
            <v>1</v>
          </cell>
          <cell r="D66">
            <v>1</v>
          </cell>
          <cell r="F66">
            <v>1</v>
          </cell>
          <cell r="T66">
            <v>64</v>
          </cell>
        </row>
        <row r="67">
          <cell r="B67">
            <v>2</v>
          </cell>
          <cell r="D67">
            <v>2</v>
          </cell>
          <cell r="F67">
            <v>2</v>
          </cell>
          <cell r="T67">
            <v>65</v>
          </cell>
        </row>
        <row r="68">
          <cell r="B68">
            <v>3</v>
          </cell>
          <cell r="D68">
            <v>3</v>
          </cell>
          <cell r="F68">
            <v>3</v>
          </cell>
          <cell r="T68">
            <v>66</v>
          </cell>
        </row>
        <row r="69">
          <cell r="B69">
            <v>4</v>
          </cell>
          <cell r="D69">
            <v>4</v>
          </cell>
          <cell r="F69">
            <v>4</v>
          </cell>
          <cell r="T69">
            <v>67</v>
          </cell>
        </row>
        <row r="70">
          <cell r="B70">
            <v>5</v>
          </cell>
          <cell r="D70">
            <v>5</v>
          </cell>
          <cell r="F70">
            <v>5</v>
          </cell>
          <cell r="T70">
            <v>68</v>
          </cell>
        </row>
        <row r="71">
          <cell r="B71">
            <v>6</v>
          </cell>
          <cell r="D71">
            <v>6</v>
          </cell>
          <cell r="F71">
            <v>6</v>
          </cell>
          <cell r="T71">
            <v>69</v>
          </cell>
        </row>
        <row r="72">
          <cell r="B72">
            <v>7</v>
          </cell>
          <cell r="D72">
            <v>7</v>
          </cell>
          <cell r="F72">
            <v>7</v>
          </cell>
          <cell r="T72">
            <v>70</v>
          </cell>
        </row>
        <row r="73">
          <cell r="B73">
            <v>8</v>
          </cell>
          <cell r="D73">
            <v>8</v>
          </cell>
          <cell r="F73">
            <v>8</v>
          </cell>
          <cell r="T73">
            <v>71</v>
          </cell>
        </row>
        <row r="74">
          <cell r="B74">
            <v>9</v>
          </cell>
          <cell r="D74">
            <v>9</v>
          </cell>
          <cell r="F74">
            <v>9</v>
          </cell>
          <cell r="T74">
            <v>72</v>
          </cell>
        </row>
        <row r="75">
          <cell r="B75">
            <v>10</v>
          </cell>
          <cell r="D75">
            <v>10</v>
          </cell>
          <cell r="F75">
            <v>10</v>
          </cell>
          <cell r="T75">
            <v>73</v>
          </cell>
        </row>
        <row r="76">
          <cell r="B76">
            <v>11</v>
          </cell>
          <cell r="D76">
            <v>11</v>
          </cell>
          <cell r="F76">
            <v>11</v>
          </cell>
          <cell r="T76">
            <v>74</v>
          </cell>
        </row>
        <row r="77">
          <cell r="B77">
            <v>12</v>
          </cell>
          <cell r="D77">
            <v>12</v>
          </cell>
          <cell r="F77">
            <v>12</v>
          </cell>
          <cell r="T77">
            <v>75</v>
          </cell>
        </row>
        <row r="78">
          <cell r="B78">
            <v>13</v>
          </cell>
          <cell r="D78">
            <v>13</v>
          </cell>
          <cell r="F78">
            <v>13</v>
          </cell>
          <cell r="T78">
            <v>76</v>
          </cell>
        </row>
        <row r="79">
          <cell r="B79">
            <v>14</v>
          </cell>
          <cell r="D79">
            <v>14</v>
          </cell>
          <cell r="F79">
            <v>14</v>
          </cell>
          <cell r="T79">
            <v>77</v>
          </cell>
        </row>
        <row r="80">
          <cell r="B80">
            <v>15</v>
          </cell>
          <cell r="D80">
            <v>15</v>
          </cell>
          <cell r="F80">
            <v>15</v>
          </cell>
          <cell r="T80">
            <v>78</v>
          </cell>
        </row>
        <row r="81">
          <cell r="B81">
            <v>16</v>
          </cell>
          <cell r="D81">
            <v>16</v>
          </cell>
          <cell r="F81">
            <v>16</v>
          </cell>
          <cell r="T81">
            <v>79</v>
          </cell>
        </row>
        <row r="82">
          <cell r="B82">
            <v>17</v>
          </cell>
          <cell r="D82">
            <v>17</v>
          </cell>
          <cell r="F82">
            <v>17</v>
          </cell>
          <cell r="T82">
            <v>80</v>
          </cell>
        </row>
        <row r="83">
          <cell r="B83">
            <v>18</v>
          </cell>
          <cell r="D83">
            <v>18</v>
          </cell>
          <cell r="F83">
            <v>18</v>
          </cell>
          <cell r="T83">
            <v>81</v>
          </cell>
        </row>
        <row r="84">
          <cell r="B84">
            <v>19</v>
          </cell>
          <cell r="D84">
            <v>19</v>
          </cell>
          <cell r="F84">
            <v>19</v>
          </cell>
          <cell r="T84">
            <v>82</v>
          </cell>
        </row>
        <row r="85">
          <cell r="B85">
            <v>20</v>
          </cell>
          <cell r="D85">
            <v>20</v>
          </cell>
          <cell r="F85">
            <v>20</v>
          </cell>
          <cell r="T85">
            <v>83</v>
          </cell>
        </row>
        <row r="86">
          <cell r="B86">
            <v>21</v>
          </cell>
          <cell r="D86">
            <v>21</v>
          </cell>
          <cell r="F86">
            <v>21</v>
          </cell>
          <cell r="T86">
            <v>84</v>
          </cell>
        </row>
        <row r="87">
          <cell r="B87">
            <v>1</v>
          </cell>
          <cell r="D87">
            <v>1</v>
          </cell>
          <cell r="F87">
            <v>1</v>
          </cell>
          <cell r="T87">
            <v>85</v>
          </cell>
        </row>
        <row r="88">
          <cell r="B88">
            <v>2</v>
          </cell>
          <cell r="D88">
            <v>2</v>
          </cell>
          <cell r="F88">
            <v>2</v>
          </cell>
          <cell r="T88">
            <v>86</v>
          </cell>
        </row>
        <row r="89">
          <cell r="B89">
            <v>3</v>
          </cell>
          <cell r="D89">
            <v>3</v>
          </cell>
          <cell r="F89">
            <v>3</v>
          </cell>
          <cell r="T89">
            <v>87</v>
          </cell>
        </row>
        <row r="90">
          <cell r="B90">
            <v>4</v>
          </cell>
          <cell r="D90">
            <v>4</v>
          </cell>
          <cell r="F90">
            <v>4</v>
          </cell>
          <cell r="T90">
            <v>88</v>
          </cell>
        </row>
        <row r="91">
          <cell r="B91">
            <v>5</v>
          </cell>
          <cell r="D91">
            <v>5</v>
          </cell>
          <cell r="F91">
            <v>5</v>
          </cell>
          <cell r="T91">
            <v>89</v>
          </cell>
        </row>
        <row r="92">
          <cell r="B92">
            <v>6</v>
          </cell>
          <cell r="D92">
            <v>6</v>
          </cell>
          <cell r="F92">
            <v>6</v>
          </cell>
          <cell r="T92">
            <v>90</v>
          </cell>
        </row>
        <row r="93">
          <cell r="B93">
            <v>7</v>
          </cell>
          <cell r="D93">
            <v>7</v>
          </cell>
          <cell r="F93">
            <v>7</v>
          </cell>
          <cell r="T93">
            <v>91</v>
          </cell>
        </row>
        <row r="94">
          <cell r="B94">
            <v>8</v>
          </cell>
          <cell r="D94">
            <v>8</v>
          </cell>
          <cell r="F94">
            <v>8</v>
          </cell>
          <cell r="T94">
            <v>92</v>
          </cell>
        </row>
        <row r="95">
          <cell r="B95">
            <v>9</v>
          </cell>
          <cell r="D95">
            <v>9</v>
          </cell>
          <cell r="F95">
            <v>9</v>
          </cell>
          <cell r="T95">
            <v>93</v>
          </cell>
        </row>
        <row r="96">
          <cell r="B96">
            <v>10</v>
          </cell>
          <cell r="D96">
            <v>10</v>
          </cell>
          <cell r="F96">
            <v>10</v>
          </cell>
          <cell r="T96">
            <v>94</v>
          </cell>
        </row>
        <row r="97">
          <cell r="B97">
            <v>11</v>
          </cell>
          <cell r="D97">
            <v>11</v>
          </cell>
          <cell r="F97">
            <v>11</v>
          </cell>
          <cell r="T97">
            <v>95</v>
          </cell>
        </row>
        <row r="98">
          <cell r="B98">
            <v>12</v>
          </cell>
          <cell r="D98">
            <v>12</v>
          </cell>
          <cell r="F98">
            <v>12</v>
          </cell>
          <cell r="T98">
            <v>96</v>
          </cell>
        </row>
        <row r="99">
          <cell r="B99">
            <v>13</v>
          </cell>
          <cell r="D99">
            <v>13</v>
          </cell>
          <cell r="F99">
            <v>13</v>
          </cell>
          <cell r="T99">
            <v>97</v>
          </cell>
        </row>
        <row r="100">
          <cell r="B100">
            <v>14</v>
          </cell>
          <cell r="D100">
            <v>14</v>
          </cell>
          <cell r="F100">
            <v>14</v>
          </cell>
          <cell r="T100">
            <v>98</v>
          </cell>
        </row>
        <row r="101">
          <cell r="B101">
            <v>15</v>
          </cell>
          <cell r="D101">
            <v>15</v>
          </cell>
          <cell r="F101">
            <v>15</v>
          </cell>
          <cell r="T101">
            <v>99</v>
          </cell>
        </row>
        <row r="102">
          <cell r="B102">
            <v>16</v>
          </cell>
          <cell r="D102">
            <v>16</v>
          </cell>
          <cell r="F102">
            <v>16</v>
          </cell>
          <cell r="T102">
            <v>100</v>
          </cell>
        </row>
        <row r="103">
          <cell r="B103">
            <v>17</v>
          </cell>
          <cell r="D103">
            <v>17</v>
          </cell>
          <cell r="F103">
            <v>17</v>
          </cell>
          <cell r="T103">
            <v>101</v>
          </cell>
        </row>
        <row r="104">
          <cell r="B104">
            <v>18</v>
          </cell>
          <cell r="D104">
            <v>18</v>
          </cell>
          <cell r="F104">
            <v>18</v>
          </cell>
          <cell r="T104">
            <v>102</v>
          </cell>
        </row>
        <row r="105">
          <cell r="B105">
            <v>19</v>
          </cell>
          <cell r="D105">
            <v>19</v>
          </cell>
          <cell r="F105">
            <v>19</v>
          </cell>
          <cell r="T105">
            <v>103</v>
          </cell>
        </row>
        <row r="106">
          <cell r="B106">
            <v>20</v>
          </cell>
          <cell r="D106">
            <v>20</v>
          </cell>
          <cell r="F106">
            <v>20</v>
          </cell>
          <cell r="T106">
            <v>104</v>
          </cell>
        </row>
        <row r="107">
          <cell r="B107">
            <v>21</v>
          </cell>
          <cell r="D107">
            <v>21</v>
          </cell>
          <cell r="F107">
            <v>21</v>
          </cell>
          <cell r="T107">
            <v>105</v>
          </cell>
        </row>
        <row r="108">
          <cell r="B108">
            <v>1</v>
          </cell>
          <cell r="D108">
            <v>1</v>
          </cell>
          <cell r="F108">
            <v>1</v>
          </cell>
          <cell r="T108">
            <v>106</v>
          </cell>
        </row>
        <row r="109">
          <cell r="B109">
            <v>2</v>
          </cell>
          <cell r="D109">
            <v>2</v>
          </cell>
          <cell r="F109">
            <v>2</v>
          </cell>
          <cell r="T109">
            <v>107</v>
          </cell>
        </row>
        <row r="110">
          <cell r="B110">
            <v>3</v>
          </cell>
          <cell r="D110">
            <v>3</v>
          </cell>
          <cell r="F110">
            <v>3</v>
          </cell>
          <cell r="T110">
            <v>108</v>
          </cell>
        </row>
        <row r="111">
          <cell r="B111">
            <v>4</v>
          </cell>
          <cell r="D111">
            <v>4</v>
          </cell>
          <cell r="F111">
            <v>4</v>
          </cell>
          <cell r="T111">
            <v>109</v>
          </cell>
        </row>
        <row r="112">
          <cell r="B112">
            <v>5</v>
          </cell>
          <cell r="D112">
            <v>5</v>
          </cell>
          <cell r="F112">
            <v>5</v>
          </cell>
          <cell r="T112">
            <v>110</v>
          </cell>
        </row>
        <row r="113">
          <cell r="B113">
            <v>6</v>
          </cell>
          <cell r="D113">
            <v>6</v>
          </cell>
          <cell r="F113">
            <v>6</v>
          </cell>
          <cell r="T113">
            <v>111</v>
          </cell>
        </row>
        <row r="114">
          <cell r="B114">
            <v>7</v>
          </cell>
          <cell r="D114">
            <v>7</v>
          </cell>
          <cell r="F114">
            <v>7</v>
          </cell>
          <cell r="T114">
            <v>112</v>
          </cell>
        </row>
        <row r="115">
          <cell r="B115">
            <v>8</v>
          </cell>
          <cell r="D115">
            <v>8</v>
          </cell>
          <cell r="F115">
            <v>8</v>
          </cell>
          <cell r="T115">
            <v>113</v>
          </cell>
        </row>
        <row r="116">
          <cell r="B116">
            <v>9</v>
          </cell>
          <cell r="D116">
            <v>9</v>
          </cell>
          <cell r="F116">
            <v>9</v>
          </cell>
          <cell r="T116">
            <v>114</v>
          </cell>
        </row>
        <row r="117">
          <cell r="B117">
            <v>10</v>
          </cell>
          <cell r="D117">
            <v>10</v>
          </cell>
          <cell r="F117">
            <v>10</v>
          </cell>
          <cell r="T117">
            <v>115</v>
          </cell>
        </row>
        <row r="118">
          <cell r="B118">
            <v>11</v>
          </cell>
          <cell r="D118">
            <v>11</v>
          </cell>
          <cell r="F118">
            <v>11</v>
          </cell>
          <cell r="T118">
            <v>116</v>
          </cell>
        </row>
        <row r="119">
          <cell r="B119">
            <v>12</v>
          </cell>
          <cell r="D119">
            <v>12</v>
          </cell>
          <cell r="F119">
            <v>12</v>
          </cell>
          <cell r="T119">
            <v>117</v>
          </cell>
        </row>
        <row r="120">
          <cell r="B120">
            <v>13</v>
          </cell>
          <cell r="D120">
            <v>13</v>
          </cell>
          <cell r="F120">
            <v>13</v>
          </cell>
          <cell r="T120">
            <v>118</v>
          </cell>
        </row>
        <row r="121">
          <cell r="B121">
            <v>14</v>
          </cell>
          <cell r="D121">
            <v>14</v>
          </cell>
          <cell r="F121">
            <v>14</v>
          </cell>
          <cell r="T121">
            <v>119</v>
          </cell>
        </row>
        <row r="122">
          <cell r="B122">
            <v>15</v>
          </cell>
          <cell r="D122">
            <v>15</v>
          </cell>
          <cell r="F122">
            <v>15</v>
          </cell>
          <cell r="T122">
            <v>120</v>
          </cell>
        </row>
        <row r="123">
          <cell r="B123">
            <v>16</v>
          </cell>
          <cell r="D123">
            <v>16</v>
          </cell>
          <cell r="F123">
            <v>16</v>
          </cell>
          <cell r="T123">
            <v>121</v>
          </cell>
        </row>
        <row r="124">
          <cell r="B124">
            <v>17</v>
          </cell>
          <cell r="D124">
            <v>17</v>
          </cell>
          <cell r="F124">
            <v>17</v>
          </cell>
          <cell r="T124">
            <v>122</v>
          </cell>
        </row>
        <row r="125">
          <cell r="B125">
            <v>18</v>
          </cell>
          <cell r="D125">
            <v>18</v>
          </cell>
          <cell r="F125">
            <v>18</v>
          </cell>
          <cell r="T125">
            <v>123</v>
          </cell>
        </row>
        <row r="126">
          <cell r="B126">
            <v>19</v>
          </cell>
          <cell r="D126">
            <v>19</v>
          </cell>
          <cell r="F126">
            <v>19</v>
          </cell>
          <cell r="T126">
            <v>124</v>
          </cell>
        </row>
        <row r="127">
          <cell r="B127">
            <v>20</v>
          </cell>
          <cell r="D127">
            <v>20</v>
          </cell>
          <cell r="F127">
            <v>20</v>
          </cell>
          <cell r="T127">
            <v>125</v>
          </cell>
        </row>
        <row r="128">
          <cell r="B128">
            <v>21</v>
          </cell>
          <cell r="D128">
            <v>21</v>
          </cell>
          <cell r="F128">
            <v>21</v>
          </cell>
          <cell r="T128">
            <v>126</v>
          </cell>
        </row>
        <row r="129">
          <cell r="B129">
            <v>1</v>
          </cell>
          <cell r="D129">
            <v>1</v>
          </cell>
          <cell r="F129">
            <v>1</v>
          </cell>
          <cell r="T129">
            <v>127</v>
          </cell>
        </row>
        <row r="130">
          <cell r="B130">
            <v>2</v>
          </cell>
          <cell r="D130">
            <v>2</v>
          </cell>
          <cell r="F130">
            <v>2</v>
          </cell>
          <cell r="T130">
            <v>128</v>
          </cell>
        </row>
        <row r="131">
          <cell r="B131">
            <v>3</v>
          </cell>
          <cell r="D131">
            <v>3</v>
          </cell>
          <cell r="F131">
            <v>3</v>
          </cell>
          <cell r="T131">
            <v>129</v>
          </cell>
        </row>
        <row r="132">
          <cell r="B132">
            <v>4</v>
          </cell>
          <cell r="D132">
            <v>4</v>
          </cell>
          <cell r="F132">
            <v>4</v>
          </cell>
          <cell r="T132">
            <v>130</v>
          </cell>
        </row>
        <row r="133">
          <cell r="B133">
            <v>5</v>
          </cell>
          <cell r="D133">
            <v>5</v>
          </cell>
          <cell r="F133">
            <v>5</v>
          </cell>
          <cell r="T133">
            <v>131</v>
          </cell>
        </row>
        <row r="134">
          <cell r="B134">
            <v>6</v>
          </cell>
          <cell r="D134">
            <v>6</v>
          </cell>
          <cell r="F134">
            <v>6</v>
          </cell>
          <cell r="T134">
            <v>132</v>
          </cell>
        </row>
        <row r="135">
          <cell r="B135">
            <v>7</v>
          </cell>
          <cell r="D135">
            <v>7</v>
          </cell>
          <cell r="F135">
            <v>7</v>
          </cell>
          <cell r="T135">
            <v>133</v>
          </cell>
        </row>
        <row r="136">
          <cell r="B136">
            <v>8</v>
          </cell>
          <cell r="D136">
            <v>8</v>
          </cell>
          <cell r="F136">
            <v>8</v>
          </cell>
          <cell r="T136">
            <v>134</v>
          </cell>
        </row>
        <row r="137">
          <cell r="B137">
            <v>9</v>
          </cell>
          <cell r="D137">
            <v>9</v>
          </cell>
          <cell r="F137">
            <v>9</v>
          </cell>
          <cell r="T137">
            <v>135</v>
          </cell>
        </row>
        <row r="138">
          <cell r="B138">
            <v>10</v>
          </cell>
          <cell r="D138">
            <v>10</v>
          </cell>
          <cell r="F138">
            <v>10</v>
          </cell>
          <cell r="T138">
            <v>136</v>
          </cell>
        </row>
        <row r="139">
          <cell r="B139">
            <v>11</v>
          </cell>
          <cell r="D139">
            <v>11</v>
          </cell>
          <cell r="F139">
            <v>11</v>
          </cell>
          <cell r="T139">
            <v>137</v>
          </cell>
        </row>
        <row r="140">
          <cell r="B140">
            <v>12</v>
          </cell>
          <cell r="D140">
            <v>12</v>
          </cell>
          <cell r="F140">
            <v>12</v>
          </cell>
          <cell r="T140">
            <v>138</v>
          </cell>
        </row>
        <row r="141">
          <cell r="B141">
            <v>13</v>
          </cell>
          <cell r="D141">
            <v>13</v>
          </cell>
          <cell r="F141">
            <v>13</v>
          </cell>
          <cell r="T141">
            <v>139</v>
          </cell>
        </row>
        <row r="142">
          <cell r="B142">
            <v>14</v>
          </cell>
          <cell r="D142">
            <v>14</v>
          </cell>
          <cell r="F142">
            <v>14</v>
          </cell>
          <cell r="T142">
            <v>140</v>
          </cell>
        </row>
        <row r="143">
          <cell r="B143">
            <v>15</v>
          </cell>
          <cell r="D143">
            <v>15</v>
          </cell>
          <cell r="F143">
            <v>15</v>
          </cell>
          <cell r="T143">
            <v>141</v>
          </cell>
        </row>
        <row r="144">
          <cell r="B144">
            <v>16</v>
          </cell>
          <cell r="D144">
            <v>16</v>
          </cell>
          <cell r="F144">
            <v>16</v>
          </cell>
          <cell r="T144">
            <v>142</v>
          </cell>
        </row>
        <row r="145">
          <cell r="B145">
            <v>17</v>
          </cell>
          <cell r="D145">
            <v>17</v>
          </cell>
          <cell r="F145">
            <v>17</v>
          </cell>
          <cell r="T145">
            <v>143</v>
          </cell>
        </row>
        <row r="146">
          <cell r="B146">
            <v>18</v>
          </cell>
          <cell r="D146">
            <v>18</v>
          </cell>
          <cell r="F146">
            <v>18</v>
          </cell>
          <cell r="T146">
            <v>144</v>
          </cell>
        </row>
        <row r="147">
          <cell r="B147">
            <v>19</v>
          </cell>
          <cell r="D147">
            <v>19</v>
          </cell>
          <cell r="F147">
            <v>19</v>
          </cell>
          <cell r="T147">
            <v>145</v>
          </cell>
        </row>
        <row r="148">
          <cell r="B148">
            <v>20</v>
          </cell>
          <cell r="D148">
            <v>20</v>
          </cell>
          <cell r="F148">
            <v>20</v>
          </cell>
          <cell r="T148">
            <v>146</v>
          </cell>
        </row>
        <row r="149">
          <cell r="B149">
            <v>21</v>
          </cell>
          <cell r="D149">
            <v>21</v>
          </cell>
          <cell r="F149">
            <v>21</v>
          </cell>
          <cell r="T149">
            <v>147</v>
          </cell>
        </row>
        <row r="150">
          <cell r="B150">
            <v>1</v>
          </cell>
          <cell r="D150">
            <v>1</v>
          </cell>
          <cell r="F150">
            <v>1</v>
          </cell>
          <cell r="T150">
            <v>148</v>
          </cell>
        </row>
        <row r="151">
          <cell r="B151">
            <v>2</v>
          </cell>
          <cell r="D151">
            <v>2</v>
          </cell>
          <cell r="F151">
            <v>2</v>
          </cell>
          <cell r="T151">
            <v>149</v>
          </cell>
        </row>
        <row r="152">
          <cell r="B152">
            <v>3</v>
          </cell>
          <cell r="D152">
            <v>3</v>
          </cell>
          <cell r="F152">
            <v>3</v>
          </cell>
          <cell r="T152">
            <v>150</v>
          </cell>
        </row>
        <row r="153">
          <cell r="B153">
            <v>4</v>
          </cell>
          <cell r="D153">
            <v>4</v>
          </cell>
          <cell r="F153">
            <v>4</v>
          </cell>
          <cell r="T153">
            <v>151</v>
          </cell>
        </row>
        <row r="154">
          <cell r="B154">
            <v>5</v>
          </cell>
          <cell r="D154">
            <v>5</v>
          </cell>
          <cell r="F154">
            <v>5</v>
          </cell>
          <cell r="T154">
            <v>152</v>
          </cell>
        </row>
        <row r="155">
          <cell r="B155">
            <v>6</v>
          </cell>
          <cell r="D155">
            <v>6</v>
          </cell>
          <cell r="F155">
            <v>6</v>
          </cell>
          <cell r="T155">
            <v>153</v>
          </cell>
        </row>
        <row r="156">
          <cell r="B156">
            <v>7</v>
          </cell>
          <cell r="D156">
            <v>7</v>
          </cell>
          <cell r="F156">
            <v>7</v>
          </cell>
          <cell r="T156">
            <v>154</v>
          </cell>
        </row>
        <row r="157">
          <cell r="B157">
            <v>8</v>
          </cell>
          <cell r="D157">
            <v>8</v>
          </cell>
          <cell r="F157">
            <v>8</v>
          </cell>
          <cell r="T157">
            <v>155</v>
          </cell>
        </row>
        <row r="158">
          <cell r="B158">
            <v>9</v>
          </cell>
          <cell r="D158">
            <v>9</v>
          </cell>
          <cell r="F158">
            <v>9</v>
          </cell>
          <cell r="T158">
            <v>156</v>
          </cell>
        </row>
        <row r="159">
          <cell r="B159">
            <v>10</v>
          </cell>
          <cell r="D159">
            <v>10</v>
          </cell>
          <cell r="F159">
            <v>10</v>
          </cell>
          <cell r="T159">
            <v>157</v>
          </cell>
        </row>
        <row r="160">
          <cell r="B160">
            <v>11</v>
          </cell>
          <cell r="D160">
            <v>11</v>
          </cell>
          <cell r="F160">
            <v>11</v>
          </cell>
          <cell r="T160">
            <v>158</v>
          </cell>
        </row>
        <row r="161">
          <cell r="B161">
            <v>12</v>
          </cell>
          <cell r="D161">
            <v>12</v>
          </cell>
          <cell r="F161">
            <v>12</v>
          </cell>
          <cell r="T161">
            <v>159</v>
          </cell>
        </row>
        <row r="162">
          <cell r="B162">
            <v>13</v>
          </cell>
          <cell r="D162">
            <v>13</v>
          </cell>
          <cell r="F162">
            <v>13</v>
          </cell>
          <cell r="T162">
            <v>160</v>
          </cell>
        </row>
        <row r="163">
          <cell r="B163">
            <v>14</v>
          </cell>
          <cell r="D163">
            <v>14</v>
          </cell>
          <cell r="F163">
            <v>14</v>
          </cell>
          <cell r="T163">
            <v>161</v>
          </cell>
        </row>
        <row r="164">
          <cell r="B164">
            <v>15</v>
          </cell>
          <cell r="D164">
            <v>15</v>
          </cell>
          <cell r="F164">
            <v>15</v>
          </cell>
          <cell r="T164">
            <v>162</v>
          </cell>
        </row>
        <row r="165">
          <cell r="B165">
            <v>16</v>
          </cell>
          <cell r="D165">
            <v>16</v>
          </cell>
          <cell r="F165">
            <v>16</v>
          </cell>
          <cell r="T165">
            <v>163</v>
          </cell>
        </row>
        <row r="166">
          <cell r="B166">
            <v>17</v>
          </cell>
          <cell r="D166">
            <v>17</v>
          </cell>
          <cell r="F166">
            <v>17</v>
          </cell>
          <cell r="T166">
            <v>164</v>
          </cell>
        </row>
        <row r="167">
          <cell r="B167">
            <v>18</v>
          </cell>
          <cell r="D167">
            <v>18</v>
          </cell>
          <cell r="F167">
            <v>18</v>
          </cell>
          <cell r="T167">
            <v>165</v>
          </cell>
        </row>
        <row r="168">
          <cell r="B168">
            <v>19</v>
          </cell>
          <cell r="D168">
            <v>19</v>
          </cell>
          <cell r="F168">
            <v>19</v>
          </cell>
          <cell r="T168">
            <v>166</v>
          </cell>
        </row>
        <row r="169">
          <cell r="B169">
            <v>20</v>
          </cell>
          <cell r="D169">
            <v>20</v>
          </cell>
          <cell r="F169">
            <v>20</v>
          </cell>
          <cell r="T169">
            <v>167</v>
          </cell>
        </row>
        <row r="170">
          <cell r="B170">
            <v>21</v>
          </cell>
          <cell r="D170">
            <v>21</v>
          </cell>
          <cell r="F170">
            <v>21</v>
          </cell>
          <cell r="T170">
            <v>168</v>
          </cell>
        </row>
        <row r="171">
          <cell r="B171">
            <v>1</v>
          </cell>
          <cell r="D171">
            <v>1</v>
          </cell>
          <cell r="F171">
            <v>1</v>
          </cell>
          <cell r="T171">
            <v>169</v>
          </cell>
        </row>
        <row r="172">
          <cell r="B172">
            <v>2</v>
          </cell>
          <cell r="D172">
            <v>2</v>
          </cell>
          <cell r="F172">
            <v>2</v>
          </cell>
          <cell r="T172">
            <v>170</v>
          </cell>
        </row>
        <row r="173">
          <cell r="B173">
            <v>3</v>
          </cell>
          <cell r="D173">
            <v>3</v>
          </cell>
          <cell r="F173">
            <v>3</v>
          </cell>
          <cell r="T173">
            <v>171</v>
          </cell>
        </row>
        <row r="174">
          <cell r="B174">
            <v>4</v>
          </cell>
          <cell r="D174">
            <v>4</v>
          </cell>
          <cell r="F174">
            <v>4</v>
          </cell>
          <cell r="T174">
            <v>172</v>
          </cell>
        </row>
        <row r="175">
          <cell r="B175">
            <v>5</v>
          </cell>
          <cell r="D175">
            <v>5</v>
          </cell>
          <cell r="F175">
            <v>5</v>
          </cell>
          <cell r="T175">
            <v>173</v>
          </cell>
        </row>
        <row r="176">
          <cell r="B176">
            <v>6</v>
          </cell>
          <cell r="D176">
            <v>6</v>
          </cell>
          <cell r="F176">
            <v>6</v>
          </cell>
          <cell r="T176">
            <v>174</v>
          </cell>
        </row>
        <row r="177">
          <cell r="B177">
            <v>7</v>
          </cell>
          <cell r="D177">
            <v>7</v>
          </cell>
          <cell r="F177">
            <v>7</v>
          </cell>
          <cell r="T177">
            <v>175</v>
          </cell>
        </row>
        <row r="178">
          <cell r="B178">
            <v>8</v>
          </cell>
          <cell r="D178">
            <v>8</v>
          </cell>
          <cell r="F178">
            <v>8</v>
          </cell>
          <cell r="T178">
            <v>176</v>
          </cell>
        </row>
        <row r="179">
          <cell r="B179">
            <v>9</v>
          </cell>
          <cell r="D179">
            <v>9</v>
          </cell>
          <cell r="F179">
            <v>9</v>
          </cell>
          <cell r="T179">
            <v>177</v>
          </cell>
        </row>
        <row r="180">
          <cell r="B180">
            <v>10</v>
          </cell>
          <cell r="D180">
            <v>10</v>
          </cell>
          <cell r="F180">
            <v>10</v>
          </cell>
          <cell r="T180">
            <v>178</v>
          </cell>
        </row>
        <row r="181">
          <cell r="B181">
            <v>11</v>
          </cell>
          <cell r="D181">
            <v>11</v>
          </cell>
          <cell r="F181">
            <v>11</v>
          </cell>
          <cell r="T181">
            <v>179</v>
          </cell>
        </row>
        <row r="182">
          <cell r="B182">
            <v>12</v>
          </cell>
          <cell r="D182">
            <v>12</v>
          </cell>
          <cell r="F182">
            <v>12</v>
          </cell>
          <cell r="T182">
            <v>180</v>
          </cell>
        </row>
        <row r="183">
          <cell r="B183">
            <v>13</v>
          </cell>
          <cell r="D183">
            <v>13</v>
          </cell>
          <cell r="F183">
            <v>13</v>
          </cell>
          <cell r="T183">
            <v>181</v>
          </cell>
        </row>
        <row r="184">
          <cell r="B184">
            <v>14</v>
          </cell>
          <cell r="D184">
            <v>14</v>
          </cell>
          <cell r="F184">
            <v>14</v>
          </cell>
          <cell r="T184">
            <v>182</v>
          </cell>
        </row>
        <row r="185">
          <cell r="B185">
            <v>15</v>
          </cell>
          <cell r="D185">
            <v>15</v>
          </cell>
          <cell r="F185">
            <v>15</v>
          </cell>
          <cell r="T185">
            <v>183</v>
          </cell>
        </row>
        <row r="186">
          <cell r="B186">
            <v>16</v>
          </cell>
          <cell r="D186">
            <v>16</v>
          </cell>
          <cell r="F186">
            <v>16</v>
          </cell>
          <cell r="T186">
            <v>184</v>
          </cell>
        </row>
        <row r="187">
          <cell r="B187">
            <v>17</v>
          </cell>
          <cell r="D187">
            <v>17</v>
          </cell>
          <cell r="F187">
            <v>17</v>
          </cell>
          <cell r="T187">
            <v>185</v>
          </cell>
        </row>
        <row r="188">
          <cell r="B188">
            <v>18</v>
          </cell>
          <cell r="D188">
            <v>18</v>
          </cell>
          <cell r="F188">
            <v>18</v>
          </cell>
          <cell r="T188">
            <v>186</v>
          </cell>
        </row>
        <row r="189">
          <cell r="B189">
            <v>19</v>
          </cell>
          <cell r="D189">
            <v>19</v>
          </cell>
          <cell r="F189">
            <v>19</v>
          </cell>
          <cell r="T189">
            <v>187</v>
          </cell>
        </row>
        <row r="190">
          <cell r="B190">
            <v>20</v>
          </cell>
          <cell r="D190">
            <v>20</v>
          </cell>
          <cell r="F190">
            <v>20</v>
          </cell>
          <cell r="T190">
            <v>188</v>
          </cell>
        </row>
        <row r="191">
          <cell r="B191">
            <v>21</v>
          </cell>
          <cell r="D191">
            <v>21</v>
          </cell>
          <cell r="F191">
            <v>21</v>
          </cell>
          <cell r="T191">
            <v>189</v>
          </cell>
        </row>
        <row r="192">
          <cell r="B192">
            <v>1</v>
          </cell>
          <cell r="D192">
            <v>1</v>
          </cell>
          <cell r="F192">
            <v>1</v>
          </cell>
          <cell r="T192">
            <v>190</v>
          </cell>
        </row>
        <row r="193">
          <cell r="B193">
            <v>2</v>
          </cell>
          <cell r="D193">
            <v>2</v>
          </cell>
          <cell r="F193">
            <v>2</v>
          </cell>
          <cell r="T193">
            <v>191</v>
          </cell>
        </row>
        <row r="194">
          <cell r="B194">
            <v>3</v>
          </cell>
          <cell r="D194">
            <v>3</v>
          </cell>
          <cell r="F194">
            <v>3</v>
          </cell>
          <cell r="T194">
            <v>192</v>
          </cell>
        </row>
        <row r="195">
          <cell r="B195">
            <v>4</v>
          </cell>
          <cell r="D195">
            <v>4</v>
          </cell>
          <cell r="F195">
            <v>4</v>
          </cell>
          <cell r="T195">
            <v>193</v>
          </cell>
        </row>
        <row r="196">
          <cell r="B196">
            <v>5</v>
          </cell>
          <cell r="D196">
            <v>5</v>
          </cell>
          <cell r="F196">
            <v>5</v>
          </cell>
          <cell r="T196">
            <v>194</v>
          </cell>
        </row>
        <row r="197">
          <cell r="B197">
            <v>6</v>
          </cell>
          <cell r="D197">
            <v>6</v>
          </cell>
          <cell r="F197">
            <v>6</v>
          </cell>
          <cell r="T197">
            <v>195</v>
          </cell>
        </row>
        <row r="198">
          <cell r="B198">
            <v>7</v>
          </cell>
          <cell r="D198">
            <v>7</v>
          </cell>
          <cell r="F198">
            <v>7</v>
          </cell>
          <cell r="T198">
            <v>196</v>
          </cell>
        </row>
        <row r="199">
          <cell r="B199">
            <v>8</v>
          </cell>
          <cell r="D199">
            <v>8</v>
          </cell>
          <cell r="F199">
            <v>8</v>
          </cell>
          <cell r="T199">
            <v>197</v>
          </cell>
        </row>
        <row r="200">
          <cell r="B200">
            <v>9</v>
          </cell>
          <cell r="D200">
            <v>9</v>
          </cell>
          <cell r="F200">
            <v>9</v>
          </cell>
          <cell r="T200">
            <v>198</v>
          </cell>
        </row>
        <row r="201">
          <cell r="B201">
            <v>10</v>
          </cell>
          <cell r="D201">
            <v>10</v>
          </cell>
          <cell r="F201">
            <v>10</v>
          </cell>
          <cell r="T201">
            <v>199</v>
          </cell>
        </row>
        <row r="202">
          <cell r="B202">
            <v>11</v>
          </cell>
          <cell r="D202">
            <v>11</v>
          </cell>
          <cell r="F202">
            <v>11</v>
          </cell>
          <cell r="T202">
            <v>200</v>
          </cell>
        </row>
        <row r="203">
          <cell r="B203">
            <v>12</v>
          </cell>
          <cell r="D203">
            <v>12</v>
          </cell>
          <cell r="F203">
            <v>12</v>
          </cell>
          <cell r="T203">
            <v>201</v>
          </cell>
        </row>
        <row r="204">
          <cell r="B204">
            <v>13</v>
          </cell>
          <cell r="D204">
            <v>13</v>
          </cell>
          <cell r="F204">
            <v>13</v>
          </cell>
          <cell r="T204">
            <v>202</v>
          </cell>
        </row>
        <row r="205">
          <cell r="B205">
            <v>14</v>
          </cell>
          <cell r="D205">
            <v>14</v>
          </cell>
          <cell r="F205">
            <v>14</v>
          </cell>
          <cell r="T205">
            <v>203</v>
          </cell>
        </row>
        <row r="206">
          <cell r="B206">
            <v>15</v>
          </cell>
          <cell r="D206">
            <v>15</v>
          </cell>
          <cell r="F206">
            <v>15</v>
          </cell>
          <cell r="T206">
            <v>204</v>
          </cell>
        </row>
        <row r="207">
          <cell r="B207">
            <v>16</v>
          </cell>
          <cell r="D207">
            <v>16</v>
          </cell>
          <cell r="F207">
            <v>16</v>
          </cell>
          <cell r="T207">
            <v>205</v>
          </cell>
        </row>
        <row r="208">
          <cell r="B208">
            <v>17</v>
          </cell>
          <cell r="D208">
            <v>17</v>
          </cell>
          <cell r="F208">
            <v>17</v>
          </cell>
          <cell r="T208">
            <v>206</v>
          </cell>
        </row>
        <row r="209">
          <cell r="B209">
            <v>18</v>
          </cell>
          <cell r="D209">
            <v>18</v>
          </cell>
          <cell r="F209">
            <v>18</v>
          </cell>
          <cell r="T209">
            <v>207</v>
          </cell>
        </row>
        <row r="210">
          <cell r="B210">
            <v>19</v>
          </cell>
          <cell r="D210">
            <v>19</v>
          </cell>
          <cell r="F210">
            <v>19</v>
          </cell>
          <cell r="T210">
            <v>208</v>
          </cell>
        </row>
        <row r="211">
          <cell r="B211">
            <v>20</v>
          </cell>
          <cell r="D211">
            <v>20</v>
          </cell>
          <cell r="F211">
            <v>20</v>
          </cell>
          <cell r="T211">
            <v>209</v>
          </cell>
        </row>
        <row r="212">
          <cell r="B212">
            <v>21</v>
          </cell>
          <cell r="D212">
            <v>21</v>
          </cell>
          <cell r="F212">
            <v>21</v>
          </cell>
          <cell r="T212">
            <v>210</v>
          </cell>
        </row>
        <row r="213">
          <cell r="B213">
            <v>1</v>
          </cell>
          <cell r="D213">
            <v>1</v>
          </cell>
          <cell r="F213">
            <v>1</v>
          </cell>
          <cell r="T213">
            <v>211</v>
          </cell>
        </row>
        <row r="214">
          <cell r="B214">
            <v>2</v>
          </cell>
          <cell r="D214">
            <v>2</v>
          </cell>
          <cell r="F214">
            <v>2</v>
          </cell>
          <cell r="T214">
            <v>212</v>
          </cell>
        </row>
        <row r="215">
          <cell r="B215">
            <v>3</v>
          </cell>
          <cell r="D215">
            <v>3</v>
          </cell>
          <cell r="F215">
            <v>3</v>
          </cell>
          <cell r="T215">
            <v>213</v>
          </cell>
        </row>
        <row r="216">
          <cell r="B216">
            <v>4</v>
          </cell>
          <cell r="D216">
            <v>4</v>
          </cell>
          <cell r="F216">
            <v>4</v>
          </cell>
          <cell r="T216">
            <v>214</v>
          </cell>
        </row>
        <row r="217">
          <cell r="B217">
            <v>5</v>
          </cell>
          <cell r="D217">
            <v>5</v>
          </cell>
          <cell r="F217">
            <v>5</v>
          </cell>
          <cell r="T217">
            <v>215</v>
          </cell>
        </row>
        <row r="218">
          <cell r="B218">
            <v>6</v>
          </cell>
          <cell r="D218">
            <v>6</v>
          </cell>
          <cell r="F218">
            <v>6</v>
          </cell>
          <cell r="T218">
            <v>216</v>
          </cell>
        </row>
        <row r="219">
          <cell r="B219">
            <v>7</v>
          </cell>
          <cell r="D219">
            <v>7</v>
          </cell>
          <cell r="F219">
            <v>7</v>
          </cell>
          <cell r="T219">
            <v>217</v>
          </cell>
        </row>
        <row r="220">
          <cell r="B220">
            <v>8</v>
          </cell>
          <cell r="D220">
            <v>8</v>
          </cell>
          <cell r="F220">
            <v>8</v>
          </cell>
          <cell r="T220">
            <v>218</v>
          </cell>
        </row>
        <row r="221">
          <cell r="B221">
            <v>9</v>
          </cell>
          <cell r="D221">
            <v>9</v>
          </cell>
          <cell r="F221">
            <v>9</v>
          </cell>
          <cell r="T221">
            <v>219</v>
          </cell>
        </row>
        <row r="222">
          <cell r="B222">
            <v>10</v>
          </cell>
          <cell r="D222">
            <v>10</v>
          </cell>
          <cell r="F222">
            <v>10</v>
          </cell>
          <cell r="T222">
            <v>220</v>
          </cell>
        </row>
        <row r="223">
          <cell r="B223">
            <v>11</v>
          </cell>
          <cell r="D223">
            <v>11</v>
          </cell>
          <cell r="F223">
            <v>11</v>
          </cell>
          <cell r="T223">
            <v>221</v>
          </cell>
        </row>
        <row r="224">
          <cell r="B224">
            <v>12</v>
          </cell>
          <cell r="D224">
            <v>12</v>
          </cell>
          <cell r="F224">
            <v>12</v>
          </cell>
          <cell r="T224">
            <v>222</v>
          </cell>
        </row>
        <row r="225">
          <cell r="B225">
            <v>13</v>
          </cell>
          <cell r="D225">
            <v>13</v>
          </cell>
          <cell r="F225">
            <v>13</v>
          </cell>
          <cell r="T225">
            <v>223</v>
          </cell>
        </row>
        <row r="226">
          <cell r="B226">
            <v>14</v>
          </cell>
          <cell r="D226">
            <v>14</v>
          </cell>
          <cell r="F226">
            <v>14</v>
          </cell>
          <cell r="T226">
            <v>224</v>
          </cell>
        </row>
        <row r="227">
          <cell r="B227">
            <v>15</v>
          </cell>
          <cell r="D227">
            <v>15</v>
          </cell>
          <cell r="F227">
            <v>15</v>
          </cell>
          <cell r="T227">
            <v>225</v>
          </cell>
        </row>
        <row r="228">
          <cell r="B228">
            <v>16</v>
          </cell>
          <cell r="D228">
            <v>16</v>
          </cell>
          <cell r="F228">
            <v>16</v>
          </cell>
          <cell r="T228">
            <v>226</v>
          </cell>
        </row>
        <row r="229">
          <cell r="B229">
            <v>17</v>
          </cell>
          <cell r="D229">
            <v>17</v>
          </cell>
          <cell r="F229">
            <v>17</v>
          </cell>
          <cell r="T229">
            <v>227</v>
          </cell>
        </row>
        <row r="230">
          <cell r="B230">
            <v>18</v>
          </cell>
          <cell r="D230">
            <v>18</v>
          </cell>
          <cell r="F230">
            <v>18</v>
          </cell>
          <cell r="T230">
            <v>228</v>
          </cell>
        </row>
        <row r="231">
          <cell r="B231">
            <v>19</v>
          </cell>
          <cell r="D231">
            <v>19</v>
          </cell>
          <cell r="F231">
            <v>19</v>
          </cell>
          <cell r="T231">
            <v>229</v>
          </cell>
        </row>
        <row r="232">
          <cell r="B232">
            <v>20</v>
          </cell>
          <cell r="D232">
            <v>20</v>
          </cell>
          <cell r="F232">
            <v>20</v>
          </cell>
          <cell r="T232">
            <v>230</v>
          </cell>
        </row>
        <row r="233">
          <cell r="B233">
            <v>21</v>
          </cell>
          <cell r="D233">
            <v>21</v>
          </cell>
          <cell r="F233">
            <v>21</v>
          </cell>
          <cell r="T233">
            <v>231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H2">
            <v>1</v>
          </cell>
          <cell r="K2" t="str">
            <v>Schaetzle, Silke</v>
          </cell>
          <cell r="L2" t="str">
            <v/>
          </cell>
          <cell r="M2">
            <v>26051</v>
          </cell>
          <cell r="N2" t="str">
            <v/>
          </cell>
          <cell r="O2">
            <v>21056</v>
          </cell>
          <cell r="P2" t="str">
            <v/>
          </cell>
          <cell r="Q2" t="b">
            <v>1</v>
          </cell>
          <cell r="U2">
            <v>1</v>
          </cell>
          <cell r="V2" t="str">
            <v>KSC Immendingen 1</v>
          </cell>
          <cell r="Z2" t="str">
            <v>Lienhard, Sarah</v>
          </cell>
        </row>
        <row r="3">
          <cell r="K3" t="str">
            <v>Bruetsch, Nicole</v>
          </cell>
          <cell r="L3" t="str">
            <v/>
          </cell>
          <cell r="M3">
            <v>36896</v>
          </cell>
          <cell r="N3" t="str">
            <v/>
          </cell>
          <cell r="O3">
            <v>113169</v>
          </cell>
          <cell r="P3" t="str">
            <v/>
          </cell>
          <cell r="Q3" t="b">
            <v>0</v>
          </cell>
          <cell r="U3">
            <v>2</v>
          </cell>
          <cell r="V3" t="str">
            <v>Gastmannschaft 2</v>
          </cell>
          <cell r="Z3" t="str">
            <v>Breuer, Julia</v>
          </cell>
        </row>
        <row r="4">
          <cell r="K4" t="str">
            <v>Kraft, Doris</v>
          </cell>
          <cell r="L4" t="str">
            <v/>
          </cell>
          <cell r="M4">
            <v>20372</v>
          </cell>
          <cell r="N4" t="str">
            <v/>
          </cell>
          <cell r="O4">
            <v>21052</v>
          </cell>
          <cell r="P4" t="str">
            <v/>
          </cell>
          <cell r="Q4" t="b">
            <v>0</v>
          </cell>
          <cell r="U4">
            <v>3</v>
          </cell>
          <cell r="V4" t="str">
            <v>Gastmannschaft 3</v>
          </cell>
          <cell r="Z4" t="str">
            <v>Walz, Johanna</v>
          </cell>
        </row>
        <row r="5">
          <cell r="K5" t="str">
            <v>Eiche, Daniela</v>
          </cell>
          <cell r="L5" t="str">
            <v/>
          </cell>
          <cell r="M5">
            <v>31607</v>
          </cell>
          <cell r="N5" t="str">
            <v/>
          </cell>
          <cell r="O5">
            <v>36830</v>
          </cell>
          <cell r="P5" t="str">
            <v/>
          </cell>
          <cell r="Q5" t="b">
            <v>0</v>
          </cell>
          <cell r="U5">
            <v>4</v>
          </cell>
          <cell r="V5" t="str">
            <v>Gastmannschaft 4</v>
          </cell>
          <cell r="Z5" t="str">
            <v>Stenschke, Sigrid</v>
          </cell>
        </row>
        <row r="6">
          <cell r="K6" t="str">
            <v>Herzog, Heike</v>
          </cell>
          <cell r="L6" t="str">
            <v/>
          </cell>
          <cell r="M6">
            <v>23479</v>
          </cell>
          <cell r="N6" t="str">
            <v/>
          </cell>
          <cell r="O6">
            <v>36831</v>
          </cell>
          <cell r="P6" t="str">
            <v/>
          </cell>
          <cell r="Q6" t="b">
            <v>1</v>
          </cell>
          <cell r="U6">
            <v>5</v>
          </cell>
          <cell r="V6" t="str">
            <v>Gastmannschaft 5</v>
          </cell>
          <cell r="Z6" t="str">
            <v>Maier, Nicole</v>
          </cell>
        </row>
        <row r="7">
          <cell r="K7" t="str">
            <v>Koenig, Christine</v>
          </cell>
          <cell r="L7" t="str">
            <v/>
          </cell>
          <cell r="M7">
            <v>30939</v>
          </cell>
          <cell r="N7" t="str">
            <v/>
          </cell>
          <cell r="O7">
            <v>21051</v>
          </cell>
          <cell r="P7" t="str">
            <v/>
          </cell>
          <cell r="Q7" t="b">
            <v>0</v>
          </cell>
          <cell r="U7">
            <v>6</v>
          </cell>
          <cell r="V7" t="str">
            <v>Gastmannschaft 6</v>
          </cell>
          <cell r="Z7" t="str">
            <v>Schmidt, Roswitha</v>
          </cell>
        </row>
        <row r="8">
          <cell r="U8">
            <v>7</v>
          </cell>
          <cell r="V8" t="str">
            <v>Gastmannschaft 7</v>
          </cell>
        </row>
        <row r="9">
          <cell r="Q9" t="b">
            <v>0</v>
          </cell>
          <cell r="U9">
            <v>8</v>
          </cell>
          <cell r="V9" t="str">
            <v>Gastmannschaft 8</v>
          </cell>
        </row>
        <row r="10">
          <cell r="Q10" t="b">
            <v>0</v>
          </cell>
          <cell r="U10">
            <v>9</v>
          </cell>
          <cell r="V10" t="str">
            <v>Gastmannschaft 9</v>
          </cell>
        </row>
        <row r="11">
          <cell r="Q11" t="b">
            <v>0</v>
          </cell>
          <cell r="U11">
            <v>10</v>
          </cell>
          <cell r="V11" t="str">
            <v>Gastmannschaft 10</v>
          </cell>
        </row>
        <row r="12">
          <cell r="U12">
            <v>11</v>
          </cell>
          <cell r="V12" t="str">
            <v>Gastmannschaft 11</v>
          </cell>
        </row>
        <row r="13">
          <cell r="U13">
            <v>12</v>
          </cell>
          <cell r="V13" t="str">
            <v>KSC Önsbach 1</v>
          </cell>
        </row>
        <row r="14">
          <cell r="U14">
            <v>13</v>
          </cell>
        </row>
        <row r="15">
          <cell r="U15">
            <v>14</v>
          </cell>
        </row>
        <row r="16">
          <cell r="M16">
            <v>32520</v>
          </cell>
          <cell r="O16">
            <v>20131</v>
          </cell>
          <cell r="Q16" t="b">
            <v>1</v>
          </cell>
        </row>
        <row r="17">
          <cell r="M17">
            <v>38572</v>
          </cell>
          <cell r="O17">
            <v>132932</v>
          </cell>
          <cell r="Q17" t="b">
            <v>1</v>
          </cell>
        </row>
        <row r="18">
          <cell r="M18">
            <v>22388</v>
          </cell>
          <cell r="O18">
            <v>60476</v>
          </cell>
          <cell r="Q18" t="b">
            <v>1</v>
          </cell>
        </row>
        <row r="19">
          <cell r="M19">
            <v>23803</v>
          </cell>
          <cell r="O19">
            <v>60475</v>
          </cell>
          <cell r="Q19" t="b">
            <v>1</v>
          </cell>
        </row>
        <row r="20">
          <cell r="M20">
            <v>31240</v>
          </cell>
          <cell r="O20">
            <v>85469</v>
          </cell>
          <cell r="Q20" t="b">
            <v>0</v>
          </cell>
          <cell r="Z20" t="str">
            <v>Zerr, Elke</v>
          </cell>
        </row>
        <row r="21">
          <cell r="M21">
            <v>19955</v>
          </cell>
          <cell r="O21">
            <v>17988</v>
          </cell>
          <cell r="Q21" t="b">
            <v>1</v>
          </cell>
          <cell r="Z21" t="str">
            <v>-----------</v>
          </cell>
        </row>
        <row r="22">
          <cell r="Q22" t="b">
            <v>1</v>
          </cell>
        </row>
        <row r="23">
          <cell r="Q23" t="b">
            <v>0</v>
          </cell>
        </row>
        <row r="24">
          <cell r="Q24" t="b">
            <v>0</v>
          </cell>
        </row>
        <row r="25">
          <cell r="Q25" t="b">
            <v>0</v>
          </cell>
        </row>
        <row r="26">
          <cell r="Q26" t="b">
            <v>0</v>
          </cell>
        </row>
        <row r="27">
          <cell r="Q27" t="b">
            <v>1</v>
          </cell>
        </row>
        <row r="28">
          <cell r="Q28" t="b">
            <v>0</v>
          </cell>
        </row>
        <row r="29">
          <cell r="Q29" t="b">
            <v>1</v>
          </cell>
        </row>
        <row r="30">
          <cell r="Q30" t="b">
            <v>0</v>
          </cell>
        </row>
        <row r="33">
          <cell r="K33" t="str">
            <v>Ohnemus, Roswitha</v>
          </cell>
          <cell r="L33" t="str">
            <v/>
          </cell>
        </row>
        <row r="34">
          <cell r="K34" t="str">
            <v>Hoffmann, Beate</v>
          </cell>
          <cell r="L3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aus CC2"/>
      <sheetName val="Spielberichtsbogen"/>
      <sheetName val="Aufstellung"/>
      <sheetName val="Einzelergebnisse"/>
      <sheetName val="MANNSCHAFTEN+SPIELER"/>
      <sheetName val="Daten"/>
      <sheetName val="Etiketten Druck"/>
      <sheetName val="Dialog"/>
      <sheetName val="Dialog2"/>
      <sheetName val="Dialog3"/>
      <sheetName val="übertrag"/>
      <sheetName val="VBA-Modul"/>
      <sheetName val="Aufstellungen"/>
      <sheetName val="Vorlage Spielbericht Verbands-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</v>
          </cell>
        </row>
        <row r="4">
          <cell r="B4">
            <v>2</v>
          </cell>
          <cell r="C4">
            <v>0</v>
          </cell>
        </row>
        <row r="5">
          <cell r="B5">
            <v>3</v>
          </cell>
          <cell r="C5">
            <v>0</v>
          </cell>
        </row>
        <row r="6">
          <cell r="B6">
            <v>4</v>
          </cell>
          <cell r="C6">
            <v>0</v>
          </cell>
        </row>
        <row r="7">
          <cell r="B7">
            <v>5</v>
          </cell>
          <cell r="C7">
            <v>0</v>
          </cell>
        </row>
        <row r="8">
          <cell r="B8">
            <v>6</v>
          </cell>
          <cell r="C8">
            <v>0</v>
          </cell>
        </row>
        <row r="9">
          <cell r="B9">
            <v>7</v>
          </cell>
          <cell r="C9">
            <v>0</v>
          </cell>
        </row>
        <row r="10">
          <cell r="B10">
            <v>8</v>
          </cell>
          <cell r="C10">
            <v>0</v>
          </cell>
        </row>
        <row r="11">
          <cell r="B11">
            <v>9</v>
          </cell>
          <cell r="C11">
            <v>0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3</v>
          </cell>
        </row>
        <row r="27">
          <cell r="B27">
            <v>4</v>
          </cell>
        </row>
        <row r="28">
          <cell r="B28">
            <v>5</v>
          </cell>
        </row>
        <row r="29">
          <cell r="B29">
            <v>6</v>
          </cell>
        </row>
        <row r="30">
          <cell r="B30">
            <v>7</v>
          </cell>
        </row>
        <row r="31">
          <cell r="B31">
            <v>8</v>
          </cell>
        </row>
        <row r="32">
          <cell r="B32">
            <v>9</v>
          </cell>
        </row>
        <row r="33">
          <cell r="B33">
            <v>10</v>
          </cell>
        </row>
        <row r="34">
          <cell r="B34">
            <v>11</v>
          </cell>
        </row>
        <row r="35">
          <cell r="B35">
            <v>12</v>
          </cell>
        </row>
        <row r="36">
          <cell r="B36">
            <v>13</v>
          </cell>
        </row>
        <row r="37">
          <cell r="B37">
            <v>14</v>
          </cell>
        </row>
        <row r="38">
          <cell r="B38">
            <v>15</v>
          </cell>
        </row>
        <row r="39">
          <cell r="B39">
            <v>16</v>
          </cell>
        </row>
        <row r="40">
          <cell r="B40">
            <v>17</v>
          </cell>
        </row>
        <row r="41">
          <cell r="B41">
            <v>18</v>
          </cell>
        </row>
        <row r="42">
          <cell r="B42">
            <v>19</v>
          </cell>
        </row>
        <row r="43">
          <cell r="B43">
            <v>20</v>
          </cell>
        </row>
        <row r="44">
          <cell r="B44">
            <v>21</v>
          </cell>
        </row>
        <row r="45">
          <cell r="B45">
            <v>1</v>
          </cell>
        </row>
        <row r="46">
          <cell r="B46">
            <v>2</v>
          </cell>
        </row>
        <row r="47">
          <cell r="B47">
            <v>3</v>
          </cell>
        </row>
        <row r="48">
          <cell r="B48">
            <v>4</v>
          </cell>
        </row>
        <row r="49">
          <cell r="B49">
            <v>5</v>
          </cell>
        </row>
        <row r="50">
          <cell r="B50">
            <v>6</v>
          </cell>
        </row>
        <row r="51">
          <cell r="B51">
            <v>7</v>
          </cell>
        </row>
        <row r="52">
          <cell r="B52">
            <v>8</v>
          </cell>
        </row>
        <row r="53">
          <cell r="B53">
            <v>9</v>
          </cell>
        </row>
        <row r="54">
          <cell r="B54">
            <v>10</v>
          </cell>
        </row>
        <row r="55">
          <cell r="B55">
            <v>11</v>
          </cell>
        </row>
        <row r="56">
          <cell r="B56">
            <v>12</v>
          </cell>
        </row>
        <row r="57">
          <cell r="B57">
            <v>13</v>
          </cell>
        </row>
        <row r="58">
          <cell r="B58">
            <v>14</v>
          </cell>
        </row>
        <row r="59">
          <cell r="B59">
            <v>15</v>
          </cell>
        </row>
        <row r="60">
          <cell r="B60">
            <v>16</v>
          </cell>
        </row>
        <row r="61">
          <cell r="B61">
            <v>17</v>
          </cell>
        </row>
        <row r="62">
          <cell r="B62">
            <v>18</v>
          </cell>
        </row>
        <row r="63">
          <cell r="B63">
            <v>19</v>
          </cell>
        </row>
        <row r="64">
          <cell r="B64">
            <v>20</v>
          </cell>
        </row>
        <row r="65">
          <cell r="B65">
            <v>21</v>
          </cell>
        </row>
        <row r="66">
          <cell r="B66">
            <v>1</v>
          </cell>
        </row>
        <row r="67">
          <cell r="B67">
            <v>2</v>
          </cell>
        </row>
        <row r="68">
          <cell r="B68">
            <v>3</v>
          </cell>
        </row>
        <row r="69">
          <cell r="B69">
            <v>4</v>
          </cell>
        </row>
        <row r="70">
          <cell r="B70">
            <v>5</v>
          </cell>
        </row>
        <row r="71">
          <cell r="B71">
            <v>6</v>
          </cell>
        </row>
        <row r="72">
          <cell r="B72">
            <v>7</v>
          </cell>
        </row>
        <row r="73">
          <cell r="B73">
            <v>8</v>
          </cell>
        </row>
        <row r="74">
          <cell r="B74">
            <v>9</v>
          </cell>
        </row>
        <row r="75">
          <cell r="B75">
            <v>10</v>
          </cell>
        </row>
        <row r="76">
          <cell r="B76">
            <v>11</v>
          </cell>
        </row>
        <row r="77">
          <cell r="B77">
            <v>12</v>
          </cell>
        </row>
        <row r="78">
          <cell r="B78">
            <v>13</v>
          </cell>
        </row>
        <row r="79">
          <cell r="B79">
            <v>14</v>
          </cell>
        </row>
        <row r="80">
          <cell r="B80">
            <v>15</v>
          </cell>
        </row>
        <row r="81">
          <cell r="B81">
            <v>16</v>
          </cell>
        </row>
        <row r="82">
          <cell r="B82">
            <v>17</v>
          </cell>
        </row>
        <row r="83">
          <cell r="B83">
            <v>18</v>
          </cell>
        </row>
        <row r="84">
          <cell r="B84">
            <v>19</v>
          </cell>
        </row>
        <row r="85">
          <cell r="B85">
            <v>20</v>
          </cell>
        </row>
        <row r="86">
          <cell r="B86">
            <v>21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1</v>
          </cell>
        </row>
        <row r="109">
          <cell r="B109">
            <v>2</v>
          </cell>
        </row>
        <row r="110">
          <cell r="B110">
            <v>3</v>
          </cell>
        </row>
        <row r="111">
          <cell r="B111">
            <v>4</v>
          </cell>
        </row>
        <row r="112">
          <cell r="B112">
            <v>5</v>
          </cell>
        </row>
        <row r="113">
          <cell r="B113">
            <v>6</v>
          </cell>
        </row>
        <row r="114">
          <cell r="B114">
            <v>7</v>
          </cell>
        </row>
        <row r="115">
          <cell r="B115">
            <v>8</v>
          </cell>
        </row>
        <row r="116">
          <cell r="B116">
            <v>9</v>
          </cell>
        </row>
        <row r="117">
          <cell r="B117">
            <v>10</v>
          </cell>
        </row>
        <row r="118">
          <cell r="B118">
            <v>11</v>
          </cell>
        </row>
        <row r="119">
          <cell r="B119">
            <v>12</v>
          </cell>
        </row>
        <row r="120">
          <cell r="B120">
            <v>13</v>
          </cell>
        </row>
        <row r="121">
          <cell r="B121">
            <v>14</v>
          </cell>
        </row>
        <row r="122">
          <cell r="B122">
            <v>15</v>
          </cell>
        </row>
        <row r="123">
          <cell r="B123">
            <v>16</v>
          </cell>
        </row>
        <row r="124">
          <cell r="B124">
            <v>17</v>
          </cell>
        </row>
        <row r="125">
          <cell r="B125">
            <v>18</v>
          </cell>
        </row>
        <row r="126">
          <cell r="B126">
            <v>19</v>
          </cell>
        </row>
        <row r="127">
          <cell r="B127">
            <v>20</v>
          </cell>
        </row>
        <row r="128">
          <cell r="B128">
            <v>21</v>
          </cell>
        </row>
        <row r="129">
          <cell r="B129">
            <v>1</v>
          </cell>
        </row>
        <row r="130">
          <cell r="B130">
            <v>2</v>
          </cell>
        </row>
        <row r="131">
          <cell r="B131">
            <v>3</v>
          </cell>
        </row>
        <row r="132">
          <cell r="B132">
            <v>4</v>
          </cell>
        </row>
        <row r="133">
          <cell r="B133">
            <v>5</v>
          </cell>
        </row>
        <row r="134">
          <cell r="B134">
            <v>6</v>
          </cell>
        </row>
        <row r="135">
          <cell r="B135">
            <v>7</v>
          </cell>
        </row>
        <row r="136">
          <cell r="B136">
            <v>8</v>
          </cell>
        </row>
        <row r="137">
          <cell r="B137">
            <v>9</v>
          </cell>
        </row>
        <row r="138">
          <cell r="B138">
            <v>10</v>
          </cell>
        </row>
        <row r="139">
          <cell r="B139">
            <v>11</v>
          </cell>
        </row>
        <row r="140">
          <cell r="B140">
            <v>12</v>
          </cell>
        </row>
        <row r="141">
          <cell r="B141">
            <v>13</v>
          </cell>
        </row>
        <row r="142">
          <cell r="B142">
            <v>14</v>
          </cell>
        </row>
        <row r="143">
          <cell r="B143">
            <v>15</v>
          </cell>
        </row>
        <row r="144">
          <cell r="B144">
            <v>16</v>
          </cell>
        </row>
        <row r="145">
          <cell r="B145">
            <v>17</v>
          </cell>
        </row>
        <row r="146">
          <cell r="B146">
            <v>18</v>
          </cell>
        </row>
        <row r="147">
          <cell r="B147">
            <v>19</v>
          </cell>
        </row>
        <row r="148">
          <cell r="B148">
            <v>20</v>
          </cell>
        </row>
        <row r="149">
          <cell r="B149">
            <v>21</v>
          </cell>
        </row>
        <row r="150">
          <cell r="B150">
            <v>1</v>
          </cell>
        </row>
        <row r="151">
          <cell r="B151">
            <v>2</v>
          </cell>
        </row>
        <row r="152">
          <cell r="B152">
            <v>3</v>
          </cell>
        </row>
        <row r="153">
          <cell r="B153">
            <v>4</v>
          </cell>
        </row>
        <row r="154">
          <cell r="B154">
            <v>5</v>
          </cell>
        </row>
        <row r="155">
          <cell r="B155">
            <v>6</v>
          </cell>
        </row>
        <row r="156">
          <cell r="B156">
            <v>7</v>
          </cell>
        </row>
        <row r="157">
          <cell r="B157">
            <v>8</v>
          </cell>
        </row>
        <row r="158">
          <cell r="B158">
            <v>9</v>
          </cell>
        </row>
        <row r="159">
          <cell r="B159">
            <v>10</v>
          </cell>
        </row>
        <row r="160">
          <cell r="B160">
            <v>11</v>
          </cell>
        </row>
        <row r="161">
          <cell r="B161">
            <v>12</v>
          </cell>
        </row>
        <row r="162">
          <cell r="B162">
            <v>13</v>
          </cell>
        </row>
        <row r="163">
          <cell r="B163">
            <v>14</v>
          </cell>
        </row>
        <row r="164">
          <cell r="B164">
            <v>15</v>
          </cell>
        </row>
        <row r="165">
          <cell r="B165">
            <v>16</v>
          </cell>
        </row>
        <row r="166">
          <cell r="B166">
            <v>17</v>
          </cell>
        </row>
        <row r="167">
          <cell r="B167">
            <v>18</v>
          </cell>
        </row>
        <row r="168">
          <cell r="B168">
            <v>19</v>
          </cell>
        </row>
        <row r="169">
          <cell r="B169">
            <v>20</v>
          </cell>
        </row>
        <row r="170">
          <cell r="B170">
            <v>21</v>
          </cell>
        </row>
        <row r="171">
          <cell r="B171">
            <v>1</v>
          </cell>
        </row>
        <row r="172">
          <cell r="B172">
            <v>2</v>
          </cell>
        </row>
        <row r="173">
          <cell r="B173">
            <v>3</v>
          </cell>
        </row>
        <row r="174">
          <cell r="B174">
            <v>4</v>
          </cell>
        </row>
        <row r="175">
          <cell r="B175">
            <v>5</v>
          </cell>
        </row>
        <row r="176">
          <cell r="B176">
            <v>6</v>
          </cell>
        </row>
        <row r="177">
          <cell r="B177">
            <v>7</v>
          </cell>
        </row>
        <row r="178">
          <cell r="B178">
            <v>8</v>
          </cell>
        </row>
        <row r="179">
          <cell r="B179">
            <v>9</v>
          </cell>
        </row>
        <row r="180">
          <cell r="B180">
            <v>10</v>
          </cell>
        </row>
        <row r="181">
          <cell r="B181">
            <v>11</v>
          </cell>
        </row>
        <row r="182">
          <cell r="B182">
            <v>12</v>
          </cell>
        </row>
        <row r="183">
          <cell r="B183">
            <v>13</v>
          </cell>
        </row>
        <row r="184">
          <cell r="B184">
            <v>14</v>
          </cell>
        </row>
        <row r="185">
          <cell r="B185">
            <v>15</v>
          </cell>
        </row>
        <row r="186">
          <cell r="B186">
            <v>16</v>
          </cell>
        </row>
        <row r="187">
          <cell r="B187">
            <v>17</v>
          </cell>
        </row>
        <row r="188">
          <cell r="B188">
            <v>18</v>
          </cell>
        </row>
        <row r="189">
          <cell r="B189">
            <v>19</v>
          </cell>
        </row>
        <row r="190">
          <cell r="B190">
            <v>20</v>
          </cell>
        </row>
        <row r="191">
          <cell r="B191">
            <v>21</v>
          </cell>
        </row>
        <row r="192">
          <cell r="B192">
            <v>1</v>
          </cell>
        </row>
        <row r="193">
          <cell r="B193">
            <v>2</v>
          </cell>
        </row>
        <row r="194">
          <cell r="B194">
            <v>3</v>
          </cell>
        </row>
        <row r="195">
          <cell r="B195">
            <v>4</v>
          </cell>
        </row>
        <row r="196">
          <cell r="B196">
            <v>5</v>
          </cell>
        </row>
        <row r="197">
          <cell r="B197">
            <v>6</v>
          </cell>
        </row>
        <row r="198">
          <cell r="B198">
            <v>7</v>
          </cell>
        </row>
        <row r="199">
          <cell r="B199">
            <v>8</v>
          </cell>
        </row>
        <row r="200">
          <cell r="B200">
            <v>9</v>
          </cell>
        </row>
        <row r="201">
          <cell r="B201">
            <v>10</v>
          </cell>
        </row>
        <row r="202">
          <cell r="B202">
            <v>11</v>
          </cell>
        </row>
        <row r="203">
          <cell r="B203">
            <v>12</v>
          </cell>
        </row>
        <row r="204">
          <cell r="B204">
            <v>13</v>
          </cell>
        </row>
        <row r="205">
          <cell r="B205">
            <v>14</v>
          </cell>
        </row>
        <row r="206">
          <cell r="B206">
            <v>15</v>
          </cell>
        </row>
        <row r="207">
          <cell r="B207">
            <v>16</v>
          </cell>
        </row>
        <row r="208">
          <cell r="B208">
            <v>17</v>
          </cell>
        </row>
        <row r="209">
          <cell r="B209">
            <v>18</v>
          </cell>
        </row>
        <row r="210">
          <cell r="B210">
            <v>19</v>
          </cell>
        </row>
        <row r="211">
          <cell r="B211">
            <v>20</v>
          </cell>
        </row>
        <row r="212">
          <cell r="B212">
            <v>21</v>
          </cell>
        </row>
        <row r="213">
          <cell r="B213">
            <v>1</v>
          </cell>
        </row>
        <row r="214">
          <cell r="B214">
            <v>2</v>
          </cell>
        </row>
        <row r="215">
          <cell r="B215">
            <v>3</v>
          </cell>
        </row>
        <row r="216">
          <cell r="B216">
            <v>4</v>
          </cell>
        </row>
        <row r="217">
          <cell r="B217">
            <v>5</v>
          </cell>
        </row>
        <row r="218">
          <cell r="B218">
            <v>6</v>
          </cell>
        </row>
        <row r="219">
          <cell r="B219">
            <v>7</v>
          </cell>
        </row>
        <row r="220">
          <cell r="B220">
            <v>8</v>
          </cell>
        </row>
        <row r="221">
          <cell r="B221">
            <v>9</v>
          </cell>
        </row>
        <row r="222">
          <cell r="B222">
            <v>10</v>
          </cell>
        </row>
        <row r="223">
          <cell r="B223">
            <v>11</v>
          </cell>
        </row>
        <row r="224">
          <cell r="B224">
            <v>12</v>
          </cell>
        </row>
        <row r="225">
          <cell r="B225">
            <v>13</v>
          </cell>
        </row>
        <row r="226">
          <cell r="B226">
            <v>14</v>
          </cell>
        </row>
        <row r="227">
          <cell r="B227">
            <v>15</v>
          </cell>
        </row>
        <row r="228">
          <cell r="B228">
            <v>16</v>
          </cell>
        </row>
        <row r="229">
          <cell r="B229">
            <v>17</v>
          </cell>
        </row>
        <row r="230">
          <cell r="B230">
            <v>18</v>
          </cell>
        </row>
        <row r="231">
          <cell r="B231">
            <v>19</v>
          </cell>
        </row>
        <row r="232">
          <cell r="B232">
            <v>20</v>
          </cell>
        </row>
        <row r="233">
          <cell r="B233">
            <v>21</v>
          </cell>
        </row>
      </sheetData>
      <sheetData sheetId="5">
        <row r="3">
          <cell r="B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uer Spielplan."/>
      <sheetName val="Neuer Spielplan"/>
      <sheetName val="Ergebnisschein"/>
      <sheetName val="Eingabe"/>
      <sheetName val="MANNSCHAFTEN+SPIELER"/>
      <sheetName val="Dialog"/>
      <sheetName val="Dialog2"/>
      <sheetName val="Dialog4"/>
      <sheetName val="Dialog3"/>
      <sheetName val="übertrag"/>
      <sheetName val="VBA-Modul"/>
    </sheetNames>
    <sheetDataSet>
      <sheetData sheetId="0"/>
      <sheetData sheetId="1"/>
      <sheetData sheetId="2"/>
      <sheetData sheetId="3"/>
      <sheetData sheetId="4">
        <row r="3">
          <cell r="B3">
            <v>1</v>
          </cell>
        </row>
        <row r="4">
          <cell r="Z4">
            <v>1</v>
          </cell>
        </row>
        <row r="5">
          <cell r="Z5">
            <v>2</v>
          </cell>
          <cell r="AA5">
            <v>1</v>
          </cell>
          <cell r="AD5">
            <v>1</v>
          </cell>
        </row>
        <row r="6">
          <cell r="Z6">
            <v>3</v>
          </cell>
          <cell r="AA6">
            <v>2</v>
          </cell>
          <cell r="AD6">
            <v>2</v>
          </cell>
        </row>
        <row r="7">
          <cell r="Z7">
            <v>4</v>
          </cell>
          <cell r="AA7">
            <v>3</v>
          </cell>
          <cell r="AD7">
            <v>3</v>
          </cell>
        </row>
        <row r="8">
          <cell r="Z8">
            <v>5</v>
          </cell>
          <cell r="AA8">
            <v>4</v>
          </cell>
          <cell r="AD8">
            <v>4</v>
          </cell>
        </row>
        <row r="9">
          <cell r="Z9">
            <v>6</v>
          </cell>
          <cell r="AA9">
            <v>5</v>
          </cell>
          <cell r="AD9">
            <v>5</v>
          </cell>
        </row>
        <row r="10">
          <cell r="Z10">
            <v>7</v>
          </cell>
          <cell r="AA10">
            <v>6</v>
          </cell>
          <cell r="AD10">
            <v>6</v>
          </cell>
        </row>
        <row r="11">
          <cell r="Z11">
            <v>8</v>
          </cell>
          <cell r="AA11">
            <v>7</v>
          </cell>
          <cell r="AD11">
            <v>7</v>
          </cell>
        </row>
      </sheetData>
      <sheetData sheetId="5"/>
      <sheetData sheetId="6"/>
      <sheetData sheetId="7"/>
      <sheetData sheetId="8"/>
      <sheetData sheetId="9">
        <row r="2">
          <cell r="U2">
            <v>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1392-53A7-4437-A75B-270DFEDC03CF}">
  <sheetPr codeName="Tabelle8">
    <tabColor theme="0"/>
  </sheetPr>
  <dimension ref="A1:AF69"/>
  <sheetViews>
    <sheetView showGridLines="0" tabSelected="1" zoomScale="130" zoomScaleNormal="130" zoomScaleSheetLayoutView="70" workbookViewId="0">
      <selection activeCell="E2" sqref="E2"/>
    </sheetView>
  </sheetViews>
  <sheetFormatPr baseColWidth="10" defaultColWidth="11.42578125" defaultRowHeight="12.75" x14ac:dyDescent="0.2"/>
  <cols>
    <col min="1" max="1" width="0.140625" style="2" customWidth="1"/>
    <col min="2" max="2" width="7.7109375" style="2" customWidth="1"/>
    <col min="3" max="3" width="4.85546875" style="2" customWidth="1"/>
    <col min="4" max="4" width="3.140625" style="2" customWidth="1"/>
    <col min="5" max="5" width="8.28515625" style="2" customWidth="1"/>
    <col min="6" max="6" width="3.7109375" style="2" customWidth="1"/>
    <col min="7" max="7" width="3.85546875" style="2" customWidth="1"/>
    <col min="8" max="8" width="2.85546875" style="2" customWidth="1"/>
    <col min="9" max="9" width="0.28515625" style="2" customWidth="1"/>
    <col min="10" max="10" width="3.5703125" style="2" customWidth="1"/>
    <col min="11" max="11" width="3.7109375" style="2" customWidth="1"/>
    <col min="12" max="12" width="3.140625" style="2" customWidth="1"/>
    <col min="13" max="13" width="3.7109375" style="2" customWidth="1"/>
    <col min="14" max="14" width="1" style="2" customWidth="1"/>
    <col min="15" max="15" width="3.7109375" style="2" customWidth="1"/>
    <col min="16" max="16" width="7.7109375" style="2" customWidth="1"/>
    <col min="17" max="17" width="4.85546875" style="2" customWidth="1"/>
    <col min="18" max="18" width="3.140625" style="2" customWidth="1"/>
    <col min="19" max="19" width="8.28515625" style="2" customWidth="1"/>
    <col min="20" max="20" width="3.85546875" style="2" customWidth="1"/>
    <col min="21" max="21" width="3.7109375" style="2" customWidth="1"/>
    <col min="22" max="22" width="2.85546875" style="2" customWidth="1"/>
    <col min="23" max="23" width="3.5703125" style="2" customWidth="1"/>
    <col min="24" max="24" width="0.28515625" style="2" customWidth="1"/>
    <col min="25" max="25" width="3.7109375" style="2" customWidth="1"/>
    <col min="26" max="26" width="3.140625" style="2" customWidth="1"/>
    <col min="27" max="27" width="3.28515625" style="2" customWidth="1"/>
    <col min="28" max="28" width="0.140625" style="2" customWidth="1"/>
    <col min="29" max="16384" width="11.42578125" style="2"/>
  </cols>
  <sheetData>
    <row r="1" spans="1:32" ht="0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ht="12" customHeight="1" x14ac:dyDescent="0.45">
      <c r="A2" s="1"/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"/>
    </row>
    <row r="3" spans="1:32" ht="12" customHeight="1" x14ac:dyDescent="0.45">
      <c r="A3" s="1"/>
      <c r="B3" s="3"/>
      <c r="C3" s="3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"/>
    </row>
    <row r="4" spans="1:32" ht="12" customHeight="1" x14ac:dyDescent="0.2">
      <c r="A4" s="1"/>
      <c r="B4" s="3"/>
      <c r="C4" s="3"/>
      <c r="D4" s="6"/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"/>
    </row>
    <row r="5" spans="1:32" ht="27.75" customHeight="1" x14ac:dyDescent="0.2">
      <c r="A5" s="1"/>
      <c r="B5" s="3"/>
      <c r="C5" s="3"/>
      <c r="D5" s="6"/>
      <c r="E5" s="6"/>
      <c r="F5" s="6"/>
      <c r="G5" s="6"/>
      <c r="H5" s="6"/>
      <c r="I5" s="6"/>
      <c r="J5" s="6"/>
      <c r="K5" s="6"/>
      <c r="L5" s="3"/>
      <c r="M5" s="7"/>
      <c r="N5" s="7"/>
      <c r="O5" s="8"/>
      <c r="P5" s="8"/>
      <c r="Q5" s="9" t="str">
        <f>IF('[1]Daten aus CC2'!H1=0,"",'[1]Daten aus CC2'!H1)</f>
        <v>Verbandsliga Südbaden</v>
      </c>
      <c r="R5" s="9"/>
      <c r="S5" s="9"/>
      <c r="T5" s="9"/>
      <c r="U5" s="9"/>
      <c r="V5" s="9"/>
      <c r="W5" s="9"/>
      <c r="X5" s="9"/>
      <c r="Y5" s="9"/>
      <c r="Z5" s="9"/>
      <c r="AA5" s="7"/>
      <c r="AB5" s="1"/>
    </row>
    <row r="6" spans="1:32" ht="12.75" customHeight="1" x14ac:dyDescent="0.25">
      <c r="A6" s="1"/>
      <c r="B6" s="10"/>
      <c r="C6" s="10"/>
      <c r="D6" s="10"/>
      <c r="E6" s="10"/>
      <c r="F6" s="11" t="s">
        <v>1</v>
      </c>
      <c r="G6" s="12"/>
      <c r="H6" s="12"/>
      <c r="I6" s="12"/>
      <c r="J6" s="13"/>
      <c r="K6" s="14" t="str">
        <f>IF([1]übertrag!Q11=TRUE,"X","")</f>
        <v/>
      </c>
      <c r="L6" s="1"/>
      <c r="M6" s="1"/>
      <c r="N6" s="1"/>
      <c r="O6" s="15" t="s">
        <v>2</v>
      </c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1"/>
    </row>
    <row r="7" spans="1:32" ht="12.75" customHeight="1" x14ac:dyDescent="0.3">
      <c r="A7" s="1"/>
      <c r="B7" s="11" t="s">
        <v>3</v>
      </c>
      <c r="C7" s="12"/>
      <c r="D7" s="18" t="str">
        <f>IF([1]übertrag!Q2=TRUE,"X","")</f>
        <v>X</v>
      </c>
      <c r="E7" s="10"/>
      <c r="F7" s="19" t="s">
        <v>4</v>
      </c>
      <c r="G7" s="20"/>
      <c r="H7" s="21"/>
      <c r="I7" s="21"/>
      <c r="J7" s="21"/>
      <c r="K7" s="22" t="str">
        <f>IF([1]übertrag!Q6=TRUE,"X","")</f>
        <v>X</v>
      </c>
      <c r="L7" s="23"/>
      <c r="M7" s="23"/>
      <c r="N7" s="1"/>
      <c r="O7" s="24" t="s">
        <v>5</v>
      </c>
      <c r="P7" s="25"/>
      <c r="Q7" s="26" t="str">
        <f>LEFT('[1]Daten aus CC2'!J1,10)</f>
        <v>3.12.2022,</v>
      </c>
      <c r="R7" s="26"/>
      <c r="S7" s="26"/>
      <c r="T7" s="27" t="s">
        <v>6</v>
      </c>
      <c r="U7" s="27"/>
      <c r="V7" s="28">
        <f>IF('[1]Daten aus CC2'!E1=0,"",'[1]Daten aus CC2'!E1)</f>
        <v>9</v>
      </c>
      <c r="W7" s="28"/>
      <c r="X7" s="27" t="str">
        <f>IF('[1]Daten aus CC2'!F1=0,"","Sp-Nr")</f>
        <v/>
      </c>
      <c r="Y7" s="27"/>
      <c r="Z7" s="29" t="str">
        <f>IF('[1]Daten aus CC2'!F1=0,"",'[1]Daten aus CC2'!F1)</f>
        <v/>
      </c>
      <c r="AA7" s="29"/>
      <c r="AB7" s="1"/>
    </row>
    <row r="8" spans="1:32" ht="12.75" customHeight="1" x14ac:dyDescent="0.2">
      <c r="A8" s="1"/>
      <c r="B8" s="30" t="s">
        <v>7</v>
      </c>
      <c r="C8" s="31"/>
      <c r="D8" s="32" t="str">
        <f>IF([1]übertrag!Q3=TRUE,"X","")</f>
        <v/>
      </c>
      <c r="E8" s="10"/>
      <c r="F8" s="30" t="s">
        <v>8</v>
      </c>
      <c r="G8" s="33"/>
      <c r="H8" s="31"/>
      <c r="I8" s="31"/>
      <c r="J8" s="31"/>
      <c r="K8" s="32" t="str">
        <f>IF([1]übertrag!Q5=TRUE,"X","")</f>
        <v/>
      </c>
      <c r="L8" s="34"/>
      <c r="M8" s="1"/>
      <c r="N8" s="1"/>
      <c r="O8" s="35" t="s">
        <v>9</v>
      </c>
      <c r="P8" s="35"/>
      <c r="Q8" s="31" t="str">
        <f>IF('[1]Daten aus CC2'!C1=0,"",'[1]Daten aus CC2'!C1)</f>
        <v>Kegelcenter Önsbach Bahn 1 - 6</v>
      </c>
      <c r="R8" s="36"/>
      <c r="S8" s="36"/>
      <c r="T8" s="36"/>
      <c r="U8" s="36"/>
      <c r="V8" s="36"/>
      <c r="W8" s="36"/>
      <c r="X8" s="36"/>
      <c r="Y8" s="36"/>
      <c r="Z8" s="36"/>
      <c r="AA8" s="37"/>
      <c r="AB8" s="1"/>
    </row>
    <row r="9" spans="1:32" ht="12.75" customHeight="1" x14ac:dyDescent="0.2">
      <c r="A9" s="1"/>
      <c r="B9" s="38" t="s">
        <v>10</v>
      </c>
      <c r="C9" s="39"/>
      <c r="D9" s="40" t="str">
        <f>IF([1]übertrag!Q4=TRUE,"X","")</f>
        <v/>
      </c>
      <c r="E9" s="10"/>
      <c r="F9" s="30" t="s">
        <v>11</v>
      </c>
      <c r="G9" s="33"/>
      <c r="H9" s="31"/>
      <c r="I9" s="31"/>
      <c r="J9" s="31"/>
      <c r="K9" s="32" t="str">
        <f>IF([1]übertrag!Q7=TRUE,"X","")</f>
        <v/>
      </c>
      <c r="L9" s="34"/>
      <c r="M9" s="1"/>
      <c r="N9" s="1"/>
      <c r="O9" s="35" t="s">
        <v>12</v>
      </c>
      <c r="P9" s="35"/>
      <c r="Q9" s="36" t="str">
        <f>IF('[1]Daten aus CC2'!B1=0,"",'[1]Daten aus CC2'!B1)</f>
        <v>77855 Achern-Önsbach</v>
      </c>
      <c r="R9" s="36"/>
      <c r="S9" s="36"/>
      <c r="T9" s="36"/>
      <c r="U9" s="36"/>
      <c r="V9" s="36"/>
      <c r="W9" s="36"/>
      <c r="X9" s="36"/>
      <c r="Y9" s="36"/>
      <c r="Z9" s="36"/>
      <c r="AA9" s="37"/>
      <c r="AB9" s="1"/>
    </row>
    <row r="10" spans="1:32" ht="12.75" customHeight="1" x14ac:dyDescent="0.2">
      <c r="A10" s="1"/>
      <c r="B10" s="10"/>
      <c r="C10" s="10"/>
      <c r="D10" s="41"/>
      <c r="E10" s="10"/>
      <c r="F10" s="42" t="s">
        <v>13</v>
      </c>
      <c r="G10" s="43"/>
      <c r="H10" s="44"/>
      <c r="I10" s="44"/>
      <c r="J10" s="44"/>
      <c r="K10" s="45"/>
      <c r="L10" s="34"/>
      <c r="M10" s="1"/>
      <c r="N10" s="1"/>
      <c r="O10" s="46" t="s">
        <v>14</v>
      </c>
      <c r="P10" s="46"/>
      <c r="Q10" s="47" t="str">
        <f>RIGHT('[1]Daten aus CC2'!J1,9)</f>
        <v>11.35 Uhr</v>
      </c>
      <c r="R10" s="47"/>
      <c r="S10" s="47"/>
      <c r="T10" s="21"/>
      <c r="U10" s="21"/>
      <c r="V10" s="48" t="s">
        <v>15</v>
      </c>
      <c r="W10" s="47" t="str">
        <f>RIGHT('[1]Daten aus CC2'!K1,9)</f>
        <v>14.00 Uhr</v>
      </c>
      <c r="X10" s="47"/>
      <c r="Y10" s="47"/>
      <c r="Z10" s="47"/>
      <c r="AA10" s="49"/>
      <c r="AB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0"/>
      <c r="Q11" s="50"/>
      <c r="R11" s="1"/>
      <c r="S11" s="1"/>
      <c r="T11" s="1"/>
      <c r="U11" s="1"/>
      <c r="V11" s="51"/>
      <c r="W11" s="51"/>
      <c r="X11" s="51"/>
      <c r="Y11" s="1"/>
      <c r="Z11" s="1"/>
      <c r="AA11" s="1"/>
      <c r="AB11" s="1"/>
    </row>
    <row r="12" spans="1:32" ht="12.75" customHeight="1" x14ac:dyDescent="0.2">
      <c r="A12" s="1"/>
      <c r="B12" s="52" t="s">
        <v>16</v>
      </c>
      <c r="C12" s="53"/>
      <c r="D12" s="54"/>
      <c r="E12" s="55" t="str">
        <f>IF('[1]MANNSCHAFTEN+SPIELER'!O3=0,"",'[1]MANNSCHAFTEN+SPIELER'!O3)</f>
        <v>KSC Önsbach 1</v>
      </c>
      <c r="F12" s="55"/>
      <c r="G12" s="55"/>
      <c r="H12" s="55"/>
      <c r="I12" s="55"/>
      <c r="J12" s="55"/>
      <c r="K12" s="55"/>
      <c r="L12" s="55"/>
      <c r="M12" s="1"/>
      <c r="N12" s="1"/>
      <c r="O12" s="56"/>
      <c r="P12" s="52" t="s">
        <v>17</v>
      </c>
      <c r="Q12" s="57"/>
      <c r="R12" s="54"/>
      <c r="S12" s="55" t="str">
        <f>IF(IF([1]übertrag!H2,VLOOKUP([1]übertrag!H2,Gastmannschaft,2,),"")=0,"",IF([1]übertrag!H2,VLOOKUP([1]übertrag!H2,Gastmannschaft,2,),""))</f>
        <v>KSC Immendingen 1</v>
      </c>
      <c r="T12" s="55"/>
      <c r="U12" s="55"/>
      <c r="V12" s="55"/>
      <c r="W12" s="55"/>
      <c r="X12" s="55"/>
      <c r="Y12" s="55"/>
      <c r="Z12" s="55"/>
      <c r="AA12" s="1"/>
      <c r="AB12" s="1"/>
    </row>
    <row r="13" spans="1:32" ht="4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2" ht="9" customHeight="1" x14ac:dyDescent="0.2">
      <c r="A14" s="1"/>
      <c r="B14" s="58" t="s">
        <v>18</v>
      </c>
      <c r="C14" s="59" t="s">
        <v>19</v>
      </c>
      <c r="D14" s="60"/>
      <c r="E14" s="61"/>
      <c r="F14" s="62" t="s">
        <v>20</v>
      </c>
      <c r="G14" s="62" t="s">
        <v>21</v>
      </c>
      <c r="H14" s="62" t="s">
        <v>22</v>
      </c>
      <c r="I14" s="59" t="s">
        <v>23</v>
      </c>
      <c r="J14" s="61"/>
      <c r="K14" s="63" t="s">
        <v>24</v>
      </c>
      <c r="L14" s="64" t="s">
        <v>25</v>
      </c>
      <c r="M14" s="65"/>
      <c r="N14" s="65"/>
      <c r="O14" s="65"/>
      <c r="P14" s="58" t="s">
        <v>18</v>
      </c>
      <c r="Q14" s="59" t="s">
        <v>19</v>
      </c>
      <c r="R14" s="60"/>
      <c r="S14" s="61"/>
      <c r="T14" s="62" t="s">
        <v>20</v>
      </c>
      <c r="U14" s="62" t="s">
        <v>21</v>
      </c>
      <c r="V14" s="62" t="s">
        <v>22</v>
      </c>
      <c r="W14" s="59" t="s">
        <v>23</v>
      </c>
      <c r="X14" s="61"/>
      <c r="Y14" s="63" t="s">
        <v>24</v>
      </c>
      <c r="Z14" s="64" t="s">
        <v>25</v>
      </c>
      <c r="AA14" s="66"/>
      <c r="AB14" s="1"/>
    </row>
    <row r="15" spans="1:32" ht="12.75" customHeight="1" x14ac:dyDescent="0.2">
      <c r="A15" s="1"/>
      <c r="B15" s="67">
        <f>[1]übertrag!O16</f>
        <v>20131</v>
      </c>
      <c r="C15" s="68" t="str">
        <f>[1]übertrag!Z2</f>
        <v>Lienhard, Sarah</v>
      </c>
      <c r="D15" s="69"/>
      <c r="E15" s="70"/>
      <c r="F15" s="71">
        <f>IF([1]Einzelergebnisse!C5=0,"",[1]Einzelergebnisse!C5)</f>
        <v>95</v>
      </c>
      <c r="G15" s="71">
        <f>IF([1]Einzelergebnisse!D5=0,"",[1]Einzelergebnisse!D5)</f>
        <v>42</v>
      </c>
      <c r="H15" s="71">
        <f>IF([1]Einzelergebnisse!A5=0,"",[1]Einzelergebnisse!E5)</f>
        <v>1</v>
      </c>
      <c r="I15" s="72">
        <f>IF([1]Einzelergebnisse!F5=0,"",[1]Einzelergebnisse!F5)</f>
        <v>137</v>
      </c>
      <c r="J15" s="73"/>
      <c r="K15" s="74">
        <f>IF([1]Einzelergebnisse!$A$5=0,"",IF(I15="",0,IF(I15=W15,0.5,IF(I15&gt;W15,1,IF(AND(I15&gt;0,W15=""),1,0)))))</f>
        <v>1</v>
      </c>
      <c r="L15" s="75">
        <f>IF([1]Einzelergebnisse!A5=0,"",IF(I15="",0,IF(K20&amp;I20=Y20&amp;W20,0.5,IF(K20&amp;I20&gt;Y20&amp;W20,1,IF(K20&gt;Y20,1,0)))))</f>
        <v>0</v>
      </c>
      <c r="M15" s="76"/>
      <c r="N15" s="76"/>
      <c r="O15" s="77"/>
      <c r="P15" s="67">
        <f>IF([1]übertrag!O2="",[1]übertrag!P2,[1]übertrag!O2)</f>
        <v>21056</v>
      </c>
      <c r="Q15" s="69" t="str">
        <f>IF([1]übertrag!K2="",[1]übertrag!L2,[1]übertrag!K2)</f>
        <v>Schaetzle, Silke</v>
      </c>
      <c r="R15" s="69"/>
      <c r="S15" s="70"/>
      <c r="T15" s="71">
        <f>IF([1]Einzelergebnisse!J5=0,"",[1]Einzelergebnisse!J5)</f>
        <v>75</v>
      </c>
      <c r="U15" s="71">
        <f>IF([1]Einzelergebnisse!K5=0,"",[1]Einzelergebnisse!K5)</f>
        <v>44</v>
      </c>
      <c r="V15" s="71">
        <f>IF([1]Einzelergebnisse!H5=0,"",[1]Einzelergebnisse!L5)</f>
        <v>0</v>
      </c>
      <c r="W15" s="72">
        <f>IF([1]Einzelergebnisse!M5=0,"",[1]Einzelergebnisse!M5)</f>
        <v>119</v>
      </c>
      <c r="X15" s="73"/>
      <c r="Y15" s="74">
        <f>IF([1]Einzelergebnisse!$H$5=0,"",IF(W15="",0,IF(W15=I15,0.5,IF(W15&gt;I15,1,IF(AND(W15&gt;0,I15=""),1,0)))))</f>
        <v>0</v>
      </c>
      <c r="Z15" s="75">
        <f>IF([1]Einzelergebnisse!H5=0,"",IF(W15="",0,IF(Y20&amp;W20=K20&amp;I20,0.5,IF(Y20&amp;W20&gt;K20&amp;I20,1,IF(Y20&gt;K20,1,0)))))</f>
        <v>1</v>
      </c>
      <c r="AA15" s="1"/>
      <c r="AB15" s="1"/>
      <c r="AF15" s="78"/>
    </row>
    <row r="16" spans="1:32" ht="12.75" customHeight="1" x14ac:dyDescent="0.2">
      <c r="A16" s="1"/>
      <c r="B16" s="79">
        <f>[1]übertrag!M16</f>
        <v>32520</v>
      </c>
      <c r="C16" s="80"/>
      <c r="D16" s="81"/>
      <c r="E16" s="82"/>
      <c r="F16" s="71">
        <f>IF([1]Einzelergebnisse!C6=0,"",[1]Einzelergebnisse!C6)</f>
        <v>80</v>
      </c>
      <c r="G16" s="71">
        <f>IF([1]Einzelergebnisse!D6=0,"",[1]Einzelergebnisse!D6)</f>
        <v>34</v>
      </c>
      <c r="H16" s="71">
        <f>IF([1]Einzelergebnisse!A5=0,"",[1]Einzelergebnisse!E6)</f>
        <v>2</v>
      </c>
      <c r="I16" s="72">
        <f>IF([1]Einzelergebnisse!F6=0,"",[1]Einzelergebnisse!F6)</f>
        <v>114</v>
      </c>
      <c r="J16" s="73"/>
      <c r="K16" s="74">
        <f>IF([1]Einzelergebnisse!$A$5=0,"",IF(I16="",0,IF(I16=W16,0.5,IF(I16&gt;W16,1,IF(AND(I16&gt;0,W16=""),1,0)))))</f>
        <v>0</v>
      </c>
      <c r="L16" s="83"/>
      <c r="M16" s="76"/>
      <c r="N16" s="76"/>
      <c r="O16" s="77"/>
      <c r="P16" s="79">
        <f>IF([1]übertrag!M2="",[1]übertrag!N2,[1]übertrag!M2)</f>
        <v>26051</v>
      </c>
      <c r="Q16" s="81"/>
      <c r="R16" s="81"/>
      <c r="S16" s="82"/>
      <c r="T16" s="71">
        <f>IF([1]Einzelergebnisse!J6=0,"",[1]Einzelergebnisse!J6)</f>
        <v>89</v>
      </c>
      <c r="U16" s="71">
        <f>IF([1]Einzelergebnisse!K6=0,"",[1]Einzelergebnisse!K6)</f>
        <v>35</v>
      </c>
      <c r="V16" s="71">
        <f>IF([1]Einzelergebnisse!H5=0,"",[1]Einzelergebnisse!L6)</f>
        <v>1</v>
      </c>
      <c r="W16" s="72">
        <f>IF([1]Einzelergebnisse!M6=0,"",[1]Einzelergebnisse!M6)</f>
        <v>124</v>
      </c>
      <c r="X16" s="73"/>
      <c r="Y16" s="74">
        <f>IF([1]Einzelergebnisse!$H$5=0,"",IF(W16="",0,IF(W16=I16,0.5,IF(W16&gt;I16,1,IF(AND(W16&gt;0,I16=""),1,0)))))</f>
        <v>1</v>
      </c>
      <c r="Z16" s="83"/>
      <c r="AA16" s="1"/>
      <c r="AB16" s="1"/>
    </row>
    <row r="17" spans="1:28" ht="9" customHeight="1" x14ac:dyDescent="0.2">
      <c r="A17" s="1"/>
      <c r="B17" s="84" t="s">
        <v>18</v>
      </c>
      <c r="C17" s="85" t="s">
        <v>26</v>
      </c>
      <c r="D17" s="86"/>
      <c r="E17" s="87"/>
      <c r="F17" s="71"/>
      <c r="G17" s="71"/>
      <c r="H17" s="71"/>
      <c r="I17" s="72"/>
      <c r="J17" s="73"/>
      <c r="K17" s="74"/>
      <c r="L17" s="83"/>
      <c r="M17" s="76"/>
      <c r="N17" s="76"/>
      <c r="O17" s="77"/>
      <c r="P17" s="84" t="s">
        <v>18</v>
      </c>
      <c r="Q17" s="85" t="s">
        <v>26</v>
      </c>
      <c r="R17" s="86"/>
      <c r="S17" s="87"/>
      <c r="T17" s="71"/>
      <c r="U17" s="71"/>
      <c r="V17" s="71"/>
      <c r="W17" s="88"/>
      <c r="X17" s="89"/>
      <c r="Y17" s="74"/>
      <c r="Z17" s="83"/>
      <c r="AA17" s="1"/>
      <c r="AB17" s="1"/>
    </row>
    <row r="18" spans="1:28" ht="12.75" customHeight="1" x14ac:dyDescent="0.2">
      <c r="A18" s="1"/>
      <c r="B18" s="67" t="str">
        <f>IF('[1]Daten aus CC2'!P4=7,'[1]Daten aus CC2'!C34,IF('[1]Daten aus CC2'!P4=8,'[1]Daten aus CC2'!C39,""))</f>
        <v/>
      </c>
      <c r="C18" s="68" t="str">
        <f>IF('[1]Daten aus CC2'!P4=7,'[1]Daten aus CC2'!A34,IF('[1]Daten aus CC2'!P4=8,'[1]Daten aus CC2'!A39,""))</f>
        <v/>
      </c>
      <c r="D18" s="69"/>
      <c r="E18" s="70"/>
      <c r="F18" s="71">
        <f>IF([1]Einzelergebnisse!C7=0,"",[1]Einzelergebnisse!C7)</f>
        <v>79</v>
      </c>
      <c r="G18" s="71">
        <f>IF([1]Einzelergebnisse!D7=0,"",[1]Einzelergebnisse!D7)</f>
        <v>42</v>
      </c>
      <c r="H18" s="71">
        <f>IF([1]Einzelergebnisse!A5=0,"",[1]Einzelergebnisse!E7)</f>
        <v>0</v>
      </c>
      <c r="I18" s="72">
        <f>IF([1]Einzelergebnisse!F7=0,"",[1]Einzelergebnisse!F7)</f>
        <v>121</v>
      </c>
      <c r="J18" s="73"/>
      <c r="K18" s="74">
        <f>IF([1]Einzelergebnisse!$A$5=0,"",IF(I18="",0,IF(I18=W18,0.5,IF(I18&gt;W18,1,IF(AND(I18&gt;0,W18=""),1,0)))))</f>
        <v>1</v>
      </c>
      <c r="L18" s="83"/>
      <c r="M18" s="76"/>
      <c r="N18" s="76"/>
      <c r="O18" s="77"/>
      <c r="P18" s="67" t="str">
        <f>IF('[1]Daten aus CC2'!P46=7,'[1]Daten aus CC2'!C76,IF('[1]Daten aus CC2'!P46=8,'[1]Daten aus CC2'!C81,""))</f>
        <v/>
      </c>
      <c r="Q18" s="69" t="str">
        <f>IF('[1]Daten aus CC2'!P46=7,'[1]Daten aus CC2'!A76,IF('[1]Daten aus CC2'!P46=8,'[1]Daten aus CC2'!A81,""))</f>
        <v/>
      </c>
      <c r="R18" s="69"/>
      <c r="S18" s="70"/>
      <c r="T18" s="71">
        <f>IF([1]Einzelergebnisse!J7=0,"",[1]Einzelergebnisse!J7)</f>
        <v>85</v>
      </c>
      <c r="U18" s="71">
        <f>IF([1]Einzelergebnisse!K7=0,"",[1]Einzelergebnisse!K7)</f>
        <v>35</v>
      </c>
      <c r="V18" s="71">
        <f>IF([1]Einzelergebnisse!H5=0,"",[1]Einzelergebnisse!L7)</f>
        <v>5</v>
      </c>
      <c r="W18" s="72">
        <f>IF([1]Einzelergebnisse!M7=0,"",[1]Einzelergebnisse!M7)</f>
        <v>120</v>
      </c>
      <c r="X18" s="73"/>
      <c r="Y18" s="74">
        <f>IF([1]Einzelergebnisse!$H$5=0,"",IF(W18="",0,IF(W18=I18,0.5,IF(W18&gt;I18,1,IF(AND(W18&gt;0,I18=""),1,0)))))</f>
        <v>0</v>
      </c>
      <c r="Z18" s="83"/>
      <c r="AA18" s="1"/>
      <c r="AB18" s="1"/>
    </row>
    <row r="19" spans="1:28" ht="12.75" customHeight="1" x14ac:dyDescent="0.2">
      <c r="A19" s="1"/>
      <c r="B19" s="90" t="str">
        <f>IF('[1]Daten aus CC2'!P4=7,'[1]Daten aus CC2'!B34,IF('[1]Daten aus CC2'!P4=8,'[1]Daten aus CC2'!B39,""))</f>
        <v/>
      </c>
      <c r="C19" s="91"/>
      <c r="D19" s="92"/>
      <c r="E19" s="93"/>
      <c r="F19" s="71">
        <f>IF([1]Einzelergebnisse!C8=0,"",[1]Einzelergebnisse!C8)</f>
        <v>77</v>
      </c>
      <c r="G19" s="71">
        <f>IF([1]Einzelergebnisse!D8=0,"",[1]Einzelergebnisse!D8)</f>
        <v>43</v>
      </c>
      <c r="H19" s="71">
        <f>IF([1]Einzelergebnisse!A5=0,"",[1]Einzelergebnisse!E8)</f>
        <v>1</v>
      </c>
      <c r="I19" s="72">
        <f>IF([1]Einzelergebnisse!F8=0,"",[1]Einzelergebnisse!F8)</f>
        <v>120</v>
      </c>
      <c r="J19" s="73"/>
      <c r="K19" s="74">
        <f>IF([1]Einzelergebnisse!$A$5=0,"",IF(I19="",0,IF(I19=W19,0.5,IF(I19&gt;W19,1,IF(AND(I19&gt;0,W19=""),1,0)))))</f>
        <v>0</v>
      </c>
      <c r="L19" s="94"/>
      <c r="M19" s="76"/>
      <c r="N19" s="76"/>
      <c r="O19" s="77"/>
      <c r="P19" s="95" t="str">
        <f>IF('[1]Daten aus CC2'!P46=7,'[1]Daten aus CC2'!B76,IF('[1]Daten aus CC2'!P46=8,'[1]Daten aus CC2'!B81,""))</f>
        <v/>
      </c>
      <c r="Q19" s="92"/>
      <c r="R19" s="92"/>
      <c r="S19" s="93"/>
      <c r="T19" s="71">
        <f>IF([1]Einzelergebnisse!J8=0,"",[1]Einzelergebnisse!J8)</f>
        <v>90</v>
      </c>
      <c r="U19" s="71">
        <f>IF([1]Einzelergebnisse!K8=0,"",[1]Einzelergebnisse!K8)</f>
        <v>53</v>
      </c>
      <c r="V19" s="71">
        <f>IF([1]Einzelergebnisse!H5=0,"",[1]Einzelergebnisse!L8)</f>
        <v>2</v>
      </c>
      <c r="W19" s="72">
        <f>IF([1]Einzelergebnisse!M8=0,"",[1]Einzelergebnisse!M8)</f>
        <v>143</v>
      </c>
      <c r="X19" s="73"/>
      <c r="Y19" s="74">
        <f>IF([1]Einzelergebnisse!$H$5=0,"",IF(W19="",0,IF(W19=I19,0.5,IF(W19&gt;I19,1,IF(AND(W19&gt;0,I19=""),1,0)))))</f>
        <v>1</v>
      </c>
      <c r="Z19" s="94"/>
      <c r="AA19" s="1"/>
      <c r="AB19" s="1"/>
    </row>
    <row r="20" spans="1:28" ht="12.75" customHeight="1" x14ac:dyDescent="0.2">
      <c r="A20" s="1"/>
      <c r="B20" s="77"/>
      <c r="C20" s="77"/>
      <c r="D20" s="77"/>
      <c r="E20" s="77"/>
      <c r="F20" s="96">
        <f>IF([1]Einzelergebnisse!A5=0,"",SUM(F15:F19))</f>
        <v>331</v>
      </c>
      <c r="G20" s="97">
        <f>IF([1]Einzelergebnisse!A5=0,"",SUM(G15:G19))</f>
        <v>161</v>
      </c>
      <c r="H20" s="96">
        <f>IF([1]Einzelergebnisse!A5=0,"",SUM(H15:H19))</f>
        <v>4</v>
      </c>
      <c r="I20" s="98">
        <f>IF([1]Einzelergebnisse!A5=0,"",SUM(I15:I19))</f>
        <v>492</v>
      </c>
      <c r="J20" s="99"/>
      <c r="K20" s="100">
        <f>IF([1]Einzelergebnisse!A5=0,"",SUM(K15:K16,K18:K19))</f>
        <v>2</v>
      </c>
      <c r="L20" s="101"/>
      <c r="M20" s="77"/>
      <c r="N20" s="77"/>
      <c r="O20" s="77"/>
      <c r="P20" s="77"/>
      <c r="Q20" s="77"/>
      <c r="R20" s="77"/>
      <c r="S20" s="77"/>
      <c r="T20" s="96">
        <f>IF([1]Einzelergebnisse!H5=0,"",SUM(T15,T16,T18,T19))</f>
        <v>339</v>
      </c>
      <c r="U20" s="97">
        <f>IF([1]Einzelergebnisse!H5=0,"",SUM(U15,U16,U18,U19))</f>
        <v>167</v>
      </c>
      <c r="V20" s="96">
        <f>IF([1]Einzelergebnisse!H5=0,"",SUM(V15,V16,V18,V19))</f>
        <v>8</v>
      </c>
      <c r="W20" s="98">
        <f>IF([1]Einzelergebnisse!H5=0,"",SUM(W15,W16,W18,W19))</f>
        <v>506</v>
      </c>
      <c r="X20" s="99"/>
      <c r="Y20" s="100">
        <f>IF([1]Einzelergebnisse!H5=0,"",SUM(Y15:Y16,Y18:Y19))</f>
        <v>2</v>
      </c>
      <c r="Z20" s="101"/>
      <c r="AA20" s="1"/>
      <c r="AB20" s="1"/>
    </row>
    <row r="21" spans="1:28" ht="9" customHeight="1" x14ac:dyDescent="0.2">
      <c r="A21" s="1"/>
      <c r="B21" s="58" t="s">
        <v>18</v>
      </c>
      <c r="C21" s="59" t="s">
        <v>19</v>
      </c>
      <c r="D21" s="60"/>
      <c r="E21" s="61"/>
      <c r="F21" s="62" t="s">
        <v>20</v>
      </c>
      <c r="G21" s="62" t="s">
        <v>21</v>
      </c>
      <c r="H21" s="62" t="s">
        <v>22</v>
      </c>
      <c r="I21" s="59" t="s">
        <v>23</v>
      </c>
      <c r="J21" s="61"/>
      <c r="K21" s="63" t="s">
        <v>24</v>
      </c>
      <c r="L21" s="64" t="s">
        <v>25</v>
      </c>
      <c r="M21" s="65"/>
      <c r="N21" s="65"/>
      <c r="O21" s="77"/>
      <c r="P21" s="58" t="s">
        <v>18</v>
      </c>
      <c r="Q21" s="59" t="s">
        <v>19</v>
      </c>
      <c r="R21" s="60"/>
      <c r="S21" s="61"/>
      <c r="T21" s="62" t="s">
        <v>20</v>
      </c>
      <c r="U21" s="62" t="s">
        <v>21</v>
      </c>
      <c r="V21" s="62" t="s">
        <v>22</v>
      </c>
      <c r="W21" s="59" t="s">
        <v>23</v>
      </c>
      <c r="X21" s="61"/>
      <c r="Y21" s="63" t="s">
        <v>24</v>
      </c>
      <c r="Z21" s="64" t="s">
        <v>25</v>
      </c>
      <c r="AA21" s="1"/>
      <c r="AB21" s="1"/>
    </row>
    <row r="22" spans="1:28" ht="12.75" customHeight="1" x14ac:dyDescent="0.2">
      <c r="A22" s="1"/>
      <c r="B22" s="67">
        <f>[1]übertrag!O17</f>
        <v>132932</v>
      </c>
      <c r="C22" s="68" t="str">
        <f>[1]übertrag!Z3</f>
        <v>Breuer, Julia</v>
      </c>
      <c r="D22" s="69"/>
      <c r="E22" s="70"/>
      <c r="F22" s="71">
        <f>IF([1]Einzelergebnisse!C13=0,"",[1]Einzelergebnisse!C13)</f>
        <v>95</v>
      </c>
      <c r="G22" s="71">
        <f>IF([1]Einzelergebnisse!D13=0,"",[1]Einzelergebnisse!D13)</f>
        <v>35</v>
      </c>
      <c r="H22" s="71">
        <f>IF([1]Einzelergebnisse!A13=0,"",[1]Einzelergebnisse!E13)</f>
        <v>1</v>
      </c>
      <c r="I22" s="72">
        <f>IF([1]Einzelergebnisse!F13=0,"",[1]Einzelergebnisse!F13)</f>
        <v>130</v>
      </c>
      <c r="J22" s="73"/>
      <c r="K22" s="74">
        <f>IF([1]Einzelergebnisse!$A$13=0,"",IF(I22="",0,IF(I22=W22,0.5,IF(I22&gt;W22,1,IF(AND(I22&gt;0,W22=""),1,0)))))</f>
        <v>0</v>
      </c>
      <c r="L22" s="75">
        <f>IF([1]Einzelergebnisse!A13=0,"",IF(I22="",0,IF(K27&amp;I27=Y27&amp;W27,0.5,IF(K27&amp;I27&gt;Y27&amp;W27,1,IF(K27&gt;Y27,1,0)))))</f>
        <v>0</v>
      </c>
      <c r="M22" s="76"/>
      <c r="N22" s="76"/>
      <c r="O22" s="77"/>
      <c r="P22" s="67">
        <f>IF([1]übertrag!O3="",[1]übertrag!P3,[1]übertrag!O3)</f>
        <v>113169</v>
      </c>
      <c r="Q22" s="68" t="str">
        <f>IF([1]übertrag!K3="",[1]übertrag!L3,[1]übertrag!K3)</f>
        <v>Bruetsch, Nicole</v>
      </c>
      <c r="R22" s="69"/>
      <c r="S22" s="70"/>
      <c r="T22" s="71">
        <f>IF([1]Einzelergebnisse!J13=0,"",[1]Einzelergebnisse!J13)</f>
        <v>89</v>
      </c>
      <c r="U22" s="71">
        <f>IF([1]Einzelergebnisse!K13=0,"",[1]Einzelergebnisse!K13)</f>
        <v>45</v>
      </c>
      <c r="V22" s="71">
        <f>IF([1]Einzelergebnisse!H13=0,"",[1]Einzelergebnisse!L13)</f>
        <v>1</v>
      </c>
      <c r="W22" s="72">
        <f>IF([1]Einzelergebnisse!M13=0,"",[1]Einzelergebnisse!M13)</f>
        <v>134</v>
      </c>
      <c r="X22" s="73"/>
      <c r="Y22" s="74">
        <f>IF([1]Einzelergebnisse!$H$13=0,"",IF(W22="",0,IF(W22=I22,0.5,IF(W22&gt;I22,1,IF(AND(W22&gt;0,I22=""),1,0)))))</f>
        <v>1</v>
      </c>
      <c r="Z22" s="75">
        <f>IF([1]Einzelergebnisse!H13=0,"",IF(W22="",0,IF(Y27&amp;W27=K27&amp;I27,0.5,IF(Y27&amp;W27&gt;K27&amp;I27,1,IF(Y27&gt;K27,1,0)))))</f>
        <v>1</v>
      </c>
      <c r="AA22" s="1"/>
      <c r="AB22" s="1"/>
    </row>
    <row r="23" spans="1:28" ht="12.75" customHeight="1" x14ac:dyDescent="0.2">
      <c r="A23" s="1"/>
      <c r="B23" s="102">
        <f>[1]übertrag!M17</f>
        <v>38572</v>
      </c>
      <c r="C23" s="80"/>
      <c r="D23" s="81"/>
      <c r="E23" s="82"/>
      <c r="F23" s="71">
        <f>IF([1]Einzelergebnisse!C14=0,"",[1]Einzelergebnisse!C14)</f>
        <v>87</v>
      </c>
      <c r="G23" s="71">
        <f>IF([1]Einzelergebnisse!D14=0,"",[1]Einzelergebnisse!D14)</f>
        <v>27</v>
      </c>
      <c r="H23" s="71">
        <f>IF([1]Einzelergebnisse!A13=0,"",[1]Einzelergebnisse!E14)</f>
        <v>4</v>
      </c>
      <c r="I23" s="72">
        <f>IF([1]Einzelergebnisse!F14=0,"",[1]Einzelergebnisse!F14)</f>
        <v>114</v>
      </c>
      <c r="J23" s="73"/>
      <c r="K23" s="74">
        <f>IF([1]Einzelergebnisse!$A$13=0,"",IF(I23="",0,IF(I23=W23,0.5,IF(I23&gt;W23,1,IF(AND(I23&gt;0,W23=""),1,0)))))</f>
        <v>0</v>
      </c>
      <c r="L23" s="83"/>
      <c r="M23" s="76"/>
      <c r="N23" s="76"/>
      <c r="O23" s="77"/>
      <c r="P23" s="79">
        <f>IF([1]übertrag!M3="",[1]übertrag!N3,[1]übertrag!M3)</f>
        <v>36896</v>
      </c>
      <c r="Q23" s="80"/>
      <c r="R23" s="81"/>
      <c r="S23" s="82"/>
      <c r="T23" s="71">
        <f>IF([1]Einzelergebnisse!J14=0,"",[1]Einzelergebnisse!J14)</f>
        <v>90</v>
      </c>
      <c r="U23" s="71">
        <f>IF([1]Einzelergebnisse!K14=0,"",[1]Einzelergebnisse!K14)</f>
        <v>52</v>
      </c>
      <c r="V23" s="71">
        <f>IF([1]Einzelergebnisse!H13=0,"",[1]Einzelergebnisse!L14)</f>
        <v>0</v>
      </c>
      <c r="W23" s="72">
        <f>IF([1]Einzelergebnisse!M14=0,"",[1]Einzelergebnisse!M14)</f>
        <v>142</v>
      </c>
      <c r="X23" s="73"/>
      <c r="Y23" s="74">
        <f>IF([1]Einzelergebnisse!$H$13=0,"",IF(W23="",0,IF(W23=I23,0.5,IF(W23&gt;I23,1,IF(AND(W23&gt;0,I23=""),1,0)))))</f>
        <v>1</v>
      </c>
      <c r="Z23" s="83"/>
      <c r="AA23" s="1"/>
      <c r="AB23" s="1"/>
    </row>
    <row r="24" spans="1:28" ht="9" customHeight="1" x14ac:dyDescent="0.2">
      <c r="A24" s="1"/>
      <c r="B24" s="84" t="s">
        <v>18</v>
      </c>
      <c r="C24" s="85" t="s">
        <v>26</v>
      </c>
      <c r="D24" s="86"/>
      <c r="E24" s="87"/>
      <c r="F24" s="71"/>
      <c r="G24" s="71"/>
      <c r="H24" s="71"/>
      <c r="I24" s="72"/>
      <c r="J24" s="73"/>
      <c r="K24" s="74"/>
      <c r="L24" s="83"/>
      <c r="M24" s="76"/>
      <c r="N24" s="76"/>
      <c r="O24" s="77"/>
      <c r="P24" s="84" t="s">
        <v>18</v>
      </c>
      <c r="Q24" s="85" t="s">
        <v>26</v>
      </c>
      <c r="R24" s="86"/>
      <c r="S24" s="87"/>
      <c r="T24" s="71"/>
      <c r="U24" s="71"/>
      <c r="V24" s="71"/>
      <c r="W24" s="88"/>
      <c r="X24" s="89"/>
      <c r="Y24" s="74"/>
      <c r="Z24" s="83"/>
      <c r="AA24" s="1"/>
      <c r="AB24" s="1"/>
    </row>
    <row r="25" spans="1:28" ht="12.75" customHeight="1" x14ac:dyDescent="0.2">
      <c r="A25" s="1"/>
      <c r="B25" s="67" t="str">
        <f>IF('[1]Daten aus CC2'!P9=7,'[1]Daten aus CC2'!C34,IF('[1]Daten aus CC2'!P9=8,'[1]Daten aus CC2'!C39,""))</f>
        <v/>
      </c>
      <c r="C25" s="68" t="str">
        <f>IF('[1]Daten aus CC2'!P9=7,'[1]Daten aus CC2'!A34,IF('[1]Daten aus CC2'!P9=8,'[1]Daten aus CC2'!A39,""))</f>
        <v/>
      </c>
      <c r="D25" s="69"/>
      <c r="E25" s="70"/>
      <c r="F25" s="71">
        <f>IF([1]Einzelergebnisse!C15=0,"",[1]Einzelergebnisse!C15)</f>
        <v>88</v>
      </c>
      <c r="G25" s="71">
        <f>IF([1]Einzelergebnisse!D15=0,"",[1]Einzelergebnisse!D15)</f>
        <v>45</v>
      </c>
      <c r="H25" s="71">
        <f>IF([1]Einzelergebnisse!A13=0,"",[1]Einzelergebnisse!E15)</f>
        <v>2</v>
      </c>
      <c r="I25" s="72">
        <f>IF([1]Einzelergebnisse!F15=0,"",[1]Einzelergebnisse!F15)</f>
        <v>133</v>
      </c>
      <c r="J25" s="73"/>
      <c r="K25" s="74">
        <f>IF([1]Einzelergebnisse!$A$13=0,"",IF(I25="",0,IF(I25=W25,0.5,IF(I25&gt;W25,1,IF(AND(I25&gt;0,W25=""),1,0)))))</f>
        <v>0</v>
      </c>
      <c r="L25" s="83"/>
      <c r="M25" s="76"/>
      <c r="N25" s="76"/>
      <c r="O25" s="77"/>
      <c r="P25" s="67" t="str">
        <f>IF('[1]Daten aus CC2'!P51=7,'[1]Daten aus CC2'!C76,IF('[1]Daten aus CC2'!P51=8,'[1]Daten aus CC2'!C81,""))</f>
        <v/>
      </c>
      <c r="Q25" s="68" t="str">
        <f>IF('[1]Daten aus CC2'!P51=7,'[1]Daten aus CC2'!A76,IF('[1]Daten aus CC2'!P51=8,'[1]Daten aus CC2'!A81,""))</f>
        <v/>
      </c>
      <c r="R25" s="69"/>
      <c r="S25" s="70"/>
      <c r="T25" s="71">
        <f>IF([1]Einzelergebnisse!J15=0,"",[1]Einzelergebnisse!J15)</f>
        <v>102</v>
      </c>
      <c r="U25" s="71">
        <f>IF([1]Einzelergebnisse!K15=0,"",[1]Einzelergebnisse!K15)</f>
        <v>62</v>
      </c>
      <c r="V25" s="71">
        <f>IF([1]Einzelergebnisse!H13=0,"",[1]Einzelergebnisse!L15)</f>
        <v>0</v>
      </c>
      <c r="W25" s="72">
        <f>IF([1]Einzelergebnisse!M15=0,"",[1]Einzelergebnisse!M15)</f>
        <v>164</v>
      </c>
      <c r="X25" s="73"/>
      <c r="Y25" s="74">
        <f>IF([1]Einzelergebnisse!$H$13=0,"",IF(W25="",0,IF(W25=I25,0.5,IF(W25&gt;I25,1,IF(AND(W25&gt;0,I25=""),1,0)))))</f>
        <v>1</v>
      </c>
      <c r="Z25" s="83"/>
      <c r="AA25" s="1"/>
      <c r="AB25" s="1"/>
    </row>
    <row r="26" spans="1:28" ht="12.75" customHeight="1" x14ac:dyDescent="0.2">
      <c r="A26" s="1"/>
      <c r="B26" s="90" t="str">
        <f>IF('[1]Daten aus CC2'!P9=7,'[1]Daten aus CC2'!B34,IF('[1]Daten aus CC2'!P9=8,'[1]Daten aus CC2'!B39,""))</f>
        <v/>
      </c>
      <c r="C26" s="91"/>
      <c r="D26" s="92"/>
      <c r="E26" s="93"/>
      <c r="F26" s="71">
        <f>IF([1]Einzelergebnisse!C16=0,"",[1]Einzelergebnisse!C16)</f>
        <v>92</v>
      </c>
      <c r="G26" s="71">
        <f>IF([1]Einzelergebnisse!D16=0,"",[1]Einzelergebnisse!D16)</f>
        <v>62</v>
      </c>
      <c r="H26" s="71">
        <f>IF([1]Einzelergebnisse!A13=0,"",[1]Einzelergebnisse!E16)</f>
        <v>1</v>
      </c>
      <c r="I26" s="72">
        <f>IF([1]Einzelergebnisse!F16=0,"",[1]Einzelergebnisse!F16)</f>
        <v>154</v>
      </c>
      <c r="J26" s="73"/>
      <c r="K26" s="74">
        <f>IF([1]Einzelergebnisse!$A$13=0,"",IF(I26="",0,IF(I26=W26,0.5,IF(I26&gt;W26,1,IF(AND(I26&gt;0,W26=""),1,0)))))</f>
        <v>1</v>
      </c>
      <c r="L26" s="94"/>
      <c r="M26" s="76"/>
      <c r="N26" s="76"/>
      <c r="O26" s="77"/>
      <c r="P26" s="95" t="str">
        <f>IF('[1]Daten aus CC2'!P51=7,'[1]Daten aus CC2'!B76,IF('[1]Daten aus CC2'!P51=8,'[1]Daten aus CC2'!B81,""))</f>
        <v/>
      </c>
      <c r="Q26" s="91"/>
      <c r="R26" s="92"/>
      <c r="S26" s="93"/>
      <c r="T26" s="71">
        <f>IF([1]Einzelergebnisse!J16=0,"",[1]Einzelergebnisse!J16)</f>
        <v>82</v>
      </c>
      <c r="U26" s="71">
        <f>IF([1]Einzelergebnisse!K16=0,"",[1]Einzelergebnisse!K16)</f>
        <v>44</v>
      </c>
      <c r="V26" s="71">
        <f>IF([1]Einzelergebnisse!H13=0,"",[1]Einzelergebnisse!L16)</f>
        <v>1</v>
      </c>
      <c r="W26" s="72">
        <f>IF([1]Einzelergebnisse!M16=0,"",[1]Einzelergebnisse!M16)</f>
        <v>126</v>
      </c>
      <c r="X26" s="73"/>
      <c r="Y26" s="74">
        <f>IF([1]Einzelergebnisse!$H$13=0,"",IF(W26="",0,IF(W26=I26,0.5,IF(W26&gt;I26,1,IF(AND(W26&gt;0,I26=""),1,0)))))</f>
        <v>0</v>
      </c>
      <c r="Z26" s="94"/>
      <c r="AA26" s="1"/>
      <c r="AB26" s="1"/>
    </row>
    <row r="27" spans="1:28" ht="12.75" customHeight="1" x14ac:dyDescent="0.2">
      <c r="A27" s="1"/>
      <c r="B27" s="77"/>
      <c r="C27" s="77"/>
      <c r="D27" s="77"/>
      <c r="E27" s="77"/>
      <c r="F27" s="96">
        <f>IF([1]Einzelergebnisse!A13=0,"",SUM(F22:F26))</f>
        <v>362</v>
      </c>
      <c r="G27" s="97">
        <f>IF([1]Einzelergebnisse!A13=0,"",SUM(G22:G26))</f>
        <v>169</v>
      </c>
      <c r="H27" s="96">
        <f>IF([1]Einzelergebnisse!A13=0,"",SUM(H22:H26))</f>
        <v>8</v>
      </c>
      <c r="I27" s="103">
        <f>IF([1]Einzelergebnisse!A13=0,"",SUM(I22:I26))</f>
        <v>531</v>
      </c>
      <c r="J27" s="104"/>
      <c r="K27" s="100">
        <f>IF([1]Einzelergebnisse!A13=0,"",SUM(K22:K23,K25:K26))</f>
        <v>1</v>
      </c>
      <c r="L27" s="101"/>
      <c r="M27" s="77"/>
      <c r="N27" s="77"/>
      <c r="O27" s="77"/>
      <c r="P27" s="77"/>
      <c r="Q27" s="77"/>
      <c r="R27" s="77"/>
      <c r="S27" s="77"/>
      <c r="T27" s="96">
        <f>IF([1]Einzelergebnisse!H13=0,"",SUM(T22,T23,T25,T26))</f>
        <v>363</v>
      </c>
      <c r="U27" s="97">
        <f>IF([1]Einzelergebnisse!H13=0,"",SUM(U22,U23,U25,U26))</f>
        <v>203</v>
      </c>
      <c r="V27" s="96">
        <f>IF([1]Einzelergebnisse!H13=0,"",SUM(V22,V23,V25,V26))</f>
        <v>2</v>
      </c>
      <c r="W27" s="103">
        <f>IF([1]Einzelergebnisse!H13=0,"",SUM(W22,W23,W25,W26))</f>
        <v>566</v>
      </c>
      <c r="X27" s="104"/>
      <c r="Y27" s="100">
        <f>IF([1]Einzelergebnisse!H13=0,"",SUM(Y22:Y23,Y25:Y26))</f>
        <v>3</v>
      </c>
      <c r="Z27" s="105"/>
      <c r="AA27" s="1"/>
      <c r="AB27" s="1"/>
    </row>
    <row r="28" spans="1:28" ht="9" customHeight="1" x14ac:dyDescent="0.2">
      <c r="A28" s="1"/>
      <c r="B28" s="58" t="s">
        <v>18</v>
      </c>
      <c r="C28" s="59" t="s">
        <v>19</v>
      </c>
      <c r="D28" s="60"/>
      <c r="E28" s="61"/>
      <c r="F28" s="62" t="s">
        <v>20</v>
      </c>
      <c r="G28" s="62" t="s">
        <v>21</v>
      </c>
      <c r="H28" s="62" t="s">
        <v>22</v>
      </c>
      <c r="I28" s="59" t="s">
        <v>23</v>
      </c>
      <c r="J28" s="61"/>
      <c r="K28" s="63" t="s">
        <v>24</v>
      </c>
      <c r="L28" s="64" t="s">
        <v>25</v>
      </c>
      <c r="M28" s="65"/>
      <c r="N28" s="65"/>
      <c r="O28" s="77"/>
      <c r="P28" s="58" t="s">
        <v>18</v>
      </c>
      <c r="Q28" s="59" t="s">
        <v>19</v>
      </c>
      <c r="R28" s="60"/>
      <c r="S28" s="61"/>
      <c r="T28" s="62" t="s">
        <v>20</v>
      </c>
      <c r="U28" s="62" t="s">
        <v>21</v>
      </c>
      <c r="V28" s="62" t="s">
        <v>22</v>
      </c>
      <c r="W28" s="59" t="s">
        <v>23</v>
      </c>
      <c r="X28" s="61"/>
      <c r="Y28" s="63" t="s">
        <v>24</v>
      </c>
      <c r="Z28" s="64" t="s">
        <v>25</v>
      </c>
      <c r="AA28" s="1"/>
      <c r="AB28" s="1"/>
    </row>
    <row r="29" spans="1:28" ht="12.75" customHeight="1" x14ac:dyDescent="0.2">
      <c r="A29" s="1"/>
      <c r="B29" s="67">
        <f>[1]übertrag!O18</f>
        <v>60476</v>
      </c>
      <c r="C29" s="68" t="str">
        <f>[1]übertrag!Z4</f>
        <v>Walz, Johanna</v>
      </c>
      <c r="D29" s="69"/>
      <c r="E29" s="70"/>
      <c r="F29" s="71">
        <f>IF([1]Einzelergebnisse!C21=0,"",[1]Einzelergebnisse!C21)</f>
        <v>94</v>
      </c>
      <c r="G29" s="71">
        <f>IF([1]Einzelergebnisse!D21=0,"",[1]Einzelergebnisse!D21)</f>
        <v>35</v>
      </c>
      <c r="H29" s="71">
        <f>IF([1]Einzelergebnisse!A21=0,"",[1]Einzelergebnisse!E21)</f>
        <v>4</v>
      </c>
      <c r="I29" s="72">
        <f>IF([1]Einzelergebnisse!F21=0,"",[1]Einzelergebnisse!F21)</f>
        <v>129</v>
      </c>
      <c r="J29" s="73"/>
      <c r="K29" s="74">
        <f>IF([1]Einzelergebnisse!$A$21=0,"",IF(I29="",0,IF(I29=W29,0.5,IF(I29&gt;W29,1,IF(AND(I29&gt;0,W29=""),1,0)))))</f>
        <v>1</v>
      </c>
      <c r="L29" s="75">
        <f>IF([1]Einzelergebnisse!A21=0,"",IF(I29="",0,IF(K34&amp;I34=Y34&amp;W34,0.5,IF(K34&amp;I34&gt;Y34&amp;W34,1,IF(K34&gt;Y34,1,0)))))</f>
        <v>0</v>
      </c>
      <c r="M29" s="76"/>
      <c r="N29" s="76"/>
      <c r="O29" s="77"/>
      <c r="P29" s="67">
        <f>IF([1]übertrag!O4="",[1]übertrag!P4,[1]übertrag!O4)</f>
        <v>21052</v>
      </c>
      <c r="Q29" s="68" t="str">
        <f>IF([1]übertrag!K4="",[1]übertrag!L4,[1]übertrag!K4)</f>
        <v>Kraft, Doris</v>
      </c>
      <c r="R29" s="69"/>
      <c r="S29" s="70"/>
      <c r="T29" s="71">
        <f>IF([1]Einzelergebnisse!J21=0,"",[1]Einzelergebnisse!J21)</f>
        <v>88</v>
      </c>
      <c r="U29" s="71">
        <f>IF([1]Einzelergebnisse!K21=0,"",[1]Einzelergebnisse!K21)</f>
        <v>32</v>
      </c>
      <c r="V29" s="71">
        <f>IF([1]Einzelergebnisse!H21=0,"",[1]Einzelergebnisse!L21)</f>
        <v>4</v>
      </c>
      <c r="W29" s="72">
        <f>IF([1]Einzelergebnisse!M21=0,"",[1]Einzelergebnisse!M21)</f>
        <v>120</v>
      </c>
      <c r="X29" s="73"/>
      <c r="Y29" s="74">
        <f>IF([1]Einzelergebnisse!$H$21=0,"",IF(W29="",0,IF(W29=I29,0.5,IF(W29&gt;I29,1,IF(AND(W29&gt;0,I29=""),1,0)))))</f>
        <v>0</v>
      </c>
      <c r="Z29" s="75">
        <f>IF([1]Einzelergebnisse!H21=0,"",IF(W29="",0,IF(Y34&amp;W34=K34&amp;I34,0.5,IF(Y34&amp;W34&gt;K34&amp;I34,1,IF(Y34&gt;K34,1,0)))))</f>
        <v>1</v>
      </c>
      <c r="AA29" s="1"/>
      <c r="AB29" s="1"/>
    </row>
    <row r="30" spans="1:28" ht="12.75" customHeight="1" x14ac:dyDescent="0.2">
      <c r="A30" s="1"/>
      <c r="B30" s="102">
        <f>[1]übertrag!M18</f>
        <v>22388</v>
      </c>
      <c r="C30" s="80"/>
      <c r="D30" s="81"/>
      <c r="E30" s="82"/>
      <c r="F30" s="71">
        <f>IF([1]Einzelergebnisse!C22=0,"",[1]Einzelergebnisse!C22)</f>
        <v>91</v>
      </c>
      <c r="G30" s="71">
        <f>IF([1]Einzelergebnisse!D22=0,"",[1]Einzelergebnisse!D22)</f>
        <v>33</v>
      </c>
      <c r="H30" s="71">
        <f>IF([1]Einzelergebnisse!A21=0,"",[1]Einzelergebnisse!E22)</f>
        <v>3</v>
      </c>
      <c r="I30" s="72">
        <f>IF([1]Einzelergebnisse!F22=0,"",[1]Einzelergebnisse!F22)</f>
        <v>124</v>
      </c>
      <c r="J30" s="73"/>
      <c r="K30" s="74">
        <f>IF([1]Einzelergebnisse!$A$21=0,"",IF(I30="",0,IF(I30=W30,0.5,IF(I30&gt;W30,1,IF(AND(I30&gt;0,W30=""),1,0)))))</f>
        <v>0</v>
      </c>
      <c r="L30" s="83"/>
      <c r="M30" s="76"/>
      <c r="N30" s="76"/>
      <c r="O30" s="77"/>
      <c r="P30" s="79">
        <f>IF([1]übertrag!M4="",[1]übertrag!N4,[1]übertrag!M4)</f>
        <v>20372</v>
      </c>
      <c r="Q30" s="80"/>
      <c r="R30" s="81"/>
      <c r="S30" s="82"/>
      <c r="T30" s="71">
        <f>IF([1]Einzelergebnisse!J22=0,"",[1]Einzelergebnisse!J22)</f>
        <v>96</v>
      </c>
      <c r="U30" s="71">
        <f>IF([1]Einzelergebnisse!K22=0,"",[1]Einzelergebnisse!K22)</f>
        <v>44</v>
      </c>
      <c r="V30" s="71">
        <f>IF([1]Einzelergebnisse!H21=0,"",[1]Einzelergebnisse!L22)</f>
        <v>3</v>
      </c>
      <c r="W30" s="72">
        <f>IF([1]Einzelergebnisse!M22=0,"",[1]Einzelergebnisse!M22)</f>
        <v>140</v>
      </c>
      <c r="X30" s="73"/>
      <c r="Y30" s="74">
        <f>IF([1]Einzelergebnisse!$H$21=0,"",IF(W30="",0,IF(W30=I30,0.5,IF(W30&gt;I30,1,IF(AND(W30&gt;0,I30=""),1,0)))))</f>
        <v>1</v>
      </c>
      <c r="Z30" s="83"/>
      <c r="AA30" s="1"/>
      <c r="AB30" s="1"/>
    </row>
    <row r="31" spans="1:28" ht="9" customHeight="1" x14ac:dyDescent="0.2">
      <c r="A31" s="1"/>
      <c r="B31" s="84" t="s">
        <v>18</v>
      </c>
      <c r="C31" s="85" t="s">
        <v>26</v>
      </c>
      <c r="D31" s="86"/>
      <c r="E31" s="87"/>
      <c r="F31" s="71"/>
      <c r="G31" s="71"/>
      <c r="H31" s="71"/>
      <c r="I31" s="88"/>
      <c r="J31" s="89"/>
      <c r="K31" s="74"/>
      <c r="L31" s="83"/>
      <c r="M31" s="76"/>
      <c r="N31" s="76"/>
      <c r="O31" s="77"/>
      <c r="P31" s="84" t="s">
        <v>18</v>
      </c>
      <c r="Q31" s="85" t="s">
        <v>26</v>
      </c>
      <c r="R31" s="86"/>
      <c r="S31" s="87"/>
      <c r="T31" s="71"/>
      <c r="U31" s="71"/>
      <c r="V31" s="71"/>
      <c r="W31" s="88"/>
      <c r="X31" s="89"/>
      <c r="Y31" s="74"/>
      <c r="Z31" s="83"/>
      <c r="AA31" s="1"/>
      <c r="AB31" s="1"/>
    </row>
    <row r="32" spans="1:28" ht="12.75" customHeight="1" x14ac:dyDescent="0.2">
      <c r="A32" s="1"/>
      <c r="B32" s="67" t="str">
        <f>IF('[1]Daten aus CC2'!P14=7,'[1]Daten aus CC2'!C34,IF('[1]Daten aus CC2'!P14=8,'[1]Daten aus CC2'!C39,""))</f>
        <v/>
      </c>
      <c r="C32" s="68" t="str">
        <f>IF('[1]Daten aus CC2'!P14=7,'[1]Daten aus CC2'!A34,IF('[1]Daten aus CC2'!P14=8,'[1]Daten aus CC2'!A39,""))</f>
        <v/>
      </c>
      <c r="D32" s="69"/>
      <c r="E32" s="70"/>
      <c r="F32" s="71">
        <f>IF([1]Einzelergebnisse!C23=0,"",[1]Einzelergebnisse!C23)</f>
        <v>91</v>
      </c>
      <c r="G32" s="71">
        <f>IF([1]Einzelergebnisse!D23=0,"",[1]Einzelergebnisse!D23)</f>
        <v>36</v>
      </c>
      <c r="H32" s="71">
        <f>IF([1]Einzelergebnisse!A21=0,"",[1]Einzelergebnisse!E23)</f>
        <v>1</v>
      </c>
      <c r="I32" s="72">
        <f>IF([1]Einzelergebnisse!F23=0,"",[1]Einzelergebnisse!F23)</f>
        <v>127</v>
      </c>
      <c r="J32" s="73"/>
      <c r="K32" s="74">
        <f>IF([1]Einzelergebnisse!$A$21=0,"",IF(I32="",0,IF(I32=W32,0.5,IF(I32&gt;W32,1,IF(AND(I32&gt;0,W32=""),1,0)))))</f>
        <v>0</v>
      </c>
      <c r="L32" s="83"/>
      <c r="M32" s="76"/>
      <c r="N32" s="76"/>
      <c r="O32" s="77"/>
      <c r="P32" s="67" t="str">
        <f>IF('[1]Daten aus CC2'!P56=7,'[1]Daten aus CC2'!C76,IF('[1]Daten aus CC2'!P56=8,'[1]Daten aus CC2'!C81,""))</f>
        <v/>
      </c>
      <c r="Q32" s="68" t="str">
        <f>IF('[1]Daten aus CC2'!P56=7,'[1]Daten aus CC2'!A76,IF('[1]Daten aus CC2'!P56=8,'[1]Daten aus CC2'!A81,""))</f>
        <v/>
      </c>
      <c r="R32" s="69"/>
      <c r="S32" s="70"/>
      <c r="T32" s="71">
        <f>IF([1]Einzelergebnisse!J23=0,"",[1]Einzelergebnisse!J23)</f>
        <v>92</v>
      </c>
      <c r="U32" s="71">
        <f>IF([1]Einzelergebnisse!K23=0,"",[1]Einzelergebnisse!K23)</f>
        <v>45</v>
      </c>
      <c r="V32" s="71">
        <f>IF([1]Einzelergebnisse!H21=0,"",[1]Einzelergebnisse!L23)</f>
        <v>1</v>
      </c>
      <c r="W32" s="72">
        <f>IF([1]Einzelergebnisse!M23=0,"",[1]Einzelergebnisse!M23)</f>
        <v>137</v>
      </c>
      <c r="X32" s="73"/>
      <c r="Y32" s="74">
        <f>IF([1]Einzelergebnisse!$H$21=0,"",IF(W32="",0,IF(W32=I32,0.5,IF(W32&gt;I32,1,IF(AND(W32&gt;0,I32=""),1,0)))))</f>
        <v>1</v>
      </c>
      <c r="Z32" s="83"/>
      <c r="AA32" s="1"/>
      <c r="AB32" s="1"/>
    </row>
    <row r="33" spans="1:28" ht="12.75" customHeight="1" x14ac:dyDescent="0.2">
      <c r="A33" s="1"/>
      <c r="B33" s="90" t="str">
        <f>IF('[1]Daten aus CC2'!P14=7,'[1]Daten aus CC2'!B34,IF('[1]Daten aus CC2'!P14=8,'[1]Daten aus CC2'!B39,""))</f>
        <v/>
      </c>
      <c r="C33" s="91"/>
      <c r="D33" s="92"/>
      <c r="E33" s="93"/>
      <c r="F33" s="71">
        <f>IF([1]Einzelergebnisse!C24=0,"",[1]Einzelergebnisse!C24)</f>
        <v>96</v>
      </c>
      <c r="G33" s="71">
        <f>IF([1]Einzelergebnisse!D24=0,"",[1]Einzelergebnisse!D24)</f>
        <v>45</v>
      </c>
      <c r="H33" s="71">
        <f>IF([1]Einzelergebnisse!A21=0,"",[1]Einzelergebnisse!E24)</f>
        <v>4</v>
      </c>
      <c r="I33" s="72">
        <f>IF([1]Einzelergebnisse!F24=0,"",[1]Einzelergebnisse!F24)</f>
        <v>141</v>
      </c>
      <c r="J33" s="73"/>
      <c r="K33" s="74">
        <f>IF([1]Einzelergebnisse!$A$21=0,"",IF(I33="",0,IF(I33=W33,0.5,IF(I33&gt;W33,1,IF(AND(I33&gt;0,W33=""),1,0)))))</f>
        <v>1</v>
      </c>
      <c r="L33" s="94"/>
      <c r="M33" s="76"/>
      <c r="N33" s="76"/>
      <c r="O33" s="77"/>
      <c r="P33" s="95" t="str">
        <f>IF('[1]Daten aus CC2'!P56=7,'[1]Daten aus CC2'!B76,IF('[1]Daten aus CC2'!P56=8,'[1]Daten aus CC2'!B81,""))</f>
        <v/>
      </c>
      <c r="Q33" s="91"/>
      <c r="R33" s="92"/>
      <c r="S33" s="93"/>
      <c r="T33" s="71">
        <f>IF([1]Einzelergebnisse!J24=0,"",[1]Einzelergebnisse!J24)</f>
        <v>91</v>
      </c>
      <c r="U33" s="106">
        <f>IF([1]Einzelergebnisse!K24=0,"",[1]Einzelergebnisse!K24)</f>
        <v>35</v>
      </c>
      <c r="V33" s="71">
        <f>IF([1]Einzelergebnisse!H21=0,"",[1]Einzelergebnisse!L24)</f>
        <v>2</v>
      </c>
      <c r="W33" s="72">
        <f>IF([1]Einzelergebnisse!M24=0,"",[1]Einzelergebnisse!M24)</f>
        <v>126</v>
      </c>
      <c r="X33" s="73"/>
      <c r="Y33" s="74">
        <f>IF([1]Einzelergebnisse!$H$21=0,"",IF(W33="",0,IF(W33=I33,0.5,IF(W33&gt;I33,1,IF(AND(W33&gt;0,I33=""),1,0)))))</f>
        <v>0</v>
      </c>
      <c r="Z33" s="94"/>
      <c r="AA33" s="1"/>
      <c r="AB33" s="1"/>
    </row>
    <row r="34" spans="1:28" ht="12.75" customHeight="1" x14ac:dyDescent="0.2">
      <c r="A34" s="1"/>
      <c r="B34" s="77"/>
      <c r="C34" s="77"/>
      <c r="D34" s="77"/>
      <c r="E34" s="77"/>
      <c r="F34" s="96">
        <f>IF([1]Einzelergebnisse!A21=0,"",SUM(F29:F33))</f>
        <v>372</v>
      </c>
      <c r="G34" s="97">
        <f>IF([1]Einzelergebnisse!A21=0,"",SUM(G29:G33))</f>
        <v>149</v>
      </c>
      <c r="H34" s="96">
        <f>IF([1]Einzelergebnisse!A21=0,"",SUM(H29:H33))</f>
        <v>12</v>
      </c>
      <c r="I34" s="103">
        <f>IF([1]Einzelergebnisse!A21=0,"",SUM(I29:I33))</f>
        <v>521</v>
      </c>
      <c r="J34" s="104"/>
      <c r="K34" s="100">
        <f>IF([1]Einzelergebnisse!A21=0,"",SUM(K29:K30,K32:K33))</f>
        <v>2</v>
      </c>
      <c r="L34" s="101"/>
      <c r="M34" s="77"/>
      <c r="N34" s="77"/>
      <c r="O34" s="77"/>
      <c r="P34" s="77"/>
      <c r="Q34" s="77"/>
      <c r="R34" s="77"/>
      <c r="S34" s="77"/>
      <c r="T34" s="96">
        <f>IF([1]Einzelergebnisse!H21=0,"",SUM(T29,T30,T32,T33))</f>
        <v>367</v>
      </c>
      <c r="U34" s="97">
        <f>IF([1]Einzelergebnisse!H21=0,"",SUM(U29,U30,U32,U33))</f>
        <v>156</v>
      </c>
      <c r="V34" s="96">
        <f>IF([1]Einzelergebnisse!H21=0,"",SUM(V29,V30,V32,V33))</f>
        <v>10</v>
      </c>
      <c r="W34" s="103">
        <f>IF([1]Einzelergebnisse!H21=0,"",SUM(W29,W30,W32,W33))</f>
        <v>523</v>
      </c>
      <c r="X34" s="104"/>
      <c r="Y34" s="100">
        <f>IF([1]Einzelergebnisse!H21=0,"",SUM(Y29:Y30,Y32:Y33))</f>
        <v>2</v>
      </c>
      <c r="Z34" s="101"/>
      <c r="AA34" s="1"/>
      <c r="AB34" s="1"/>
    </row>
    <row r="35" spans="1:28" ht="9" customHeight="1" x14ac:dyDescent="0.2">
      <c r="A35" s="1"/>
      <c r="B35" s="58" t="s">
        <v>18</v>
      </c>
      <c r="C35" s="59" t="s">
        <v>19</v>
      </c>
      <c r="D35" s="60"/>
      <c r="E35" s="61"/>
      <c r="F35" s="62" t="s">
        <v>20</v>
      </c>
      <c r="G35" s="62" t="s">
        <v>21</v>
      </c>
      <c r="H35" s="62" t="s">
        <v>22</v>
      </c>
      <c r="I35" s="59" t="s">
        <v>23</v>
      </c>
      <c r="J35" s="61"/>
      <c r="K35" s="63" t="s">
        <v>24</v>
      </c>
      <c r="L35" s="64" t="s">
        <v>25</v>
      </c>
      <c r="M35" s="65"/>
      <c r="N35" s="65"/>
      <c r="O35" s="77"/>
      <c r="P35" s="58" t="s">
        <v>18</v>
      </c>
      <c r="Q35" s="59" t="s">
        <v>19</v>
      </c>
      <c r="R35" s="60"/>
      <c r="S35" s="61"/>
      <c r="T35" s="62" t="s">
        <v>20</v>
      </c>
      <c r="U35" s="62" t="s">
        <v>21</v>
      </c>
      <c r="V35" s="62" t="s">
        <v>22</v>
      </c>
      <c r="W35" s="59" t="s">
        <v>23</v>
      </c>
      <c r="X35" s="61"/>
      <c r="Y35" s="63" t="s">
        <v>24</v>
      </c>
      <c r="Z35" s="64" t="s">
        <v>25</v>
      </c>
      <c r="AA35" s="1"/>
      <c r="AB35" s="1"/>
    </row>
    <row r="36" spans="1:28" ht="12.75" customHeight="1" x14ac:dyDescent="0.2">
      <c r="A36" s="1"/>
      <c r="B36" s="67">
        <f>[1]übertrag!O19</f>
        <v>60475</v>
      </c>
      <c r="C36" s="68" t="str">
        <f>[1]übertrag!Z5</f>
        <v>Stenschke, Sigrid</v>
      </c>
      <c r="D36" s="69"/>
      <c r="E36" s="70"/>
      <c r="F36" s="71">
        <f>IF([1]Einzelergebnisse!C29=0,"",[1]Einzelergebnisse!C29)</f>
        <v>96</v>
      </c>
      <c r="G36" s="71">
        <f>IF([1]Einzelergebnisse!D29=0,"",[1]Einzelergebnisse!D29)</f>
        <v>35</v>
      </c>
      <c r="H36" s="71">
        <f>IF([1]Einzelergebnisse!A29=0,"",[1]Einzelergebnisse!E29)</f>
        <v>3</v>
      </c>
      <c r="I36" s="72">
        <f>IF([1]Einzelergebnisse!F29=0,"",[1]Einzelergebnisse!F29)</f>
        <v>131</v>
      </c>
      <c r="J36" s="73"/>
      <c r="K36" s="74">
        <f>IF([1]Einzelergebnisse!$A$29=0,"",IF(I36="",0,IF(I36=W36,0.5,IF(I36&gt;W36,1,IF(AND(I36&gt;0,W36=""),1,0)))))</f>
        <v>0</v>
      </c>
      <c r="L36" s="75">
        <f>IF([1]Einzelergebnisse!A29=0,"",IF(I36="",0,IF(K41&amp;I41=Y41&amp;W41,0.5,IF(K41&amp;I41&gt;Y41&amp;W41,1,IF(K41&gt;Y41,1,0)))))</f>
        <v>0</v>
      </c>
      <c r="M36" s="76"/>
      <c r="N36" s="76"/>
      <c r="O36" s="77"/>
      <c r="P36" s="67">
        <f>IF([1]übertrag!O5="",[1]übertrag!P5,[1]übertrag!O5)</f>
        <v>36830</v>
      </c>
      <c r="Q36" s="68" t="str">
        <f>IF([1]übertrag!K5="",[1]übertrag!L5,[1]übertrag!K5)</f>
        <v>Eiche, Daniela</v>
      </c>
      <c r="R36" s="69"/>
      <c r="S36" s="70"/>
      <c r="T36" s="71">
        <f>IF([1]Einzelergebnisse!J29=0,"",[1]Einzelergebnisse!J29)</f>
        <v>95</v>
      </c>
      <c r="U36" s="71">
        <f>IF([1]Einzelergebnisse!K29=0,"",[1]Einzelergebnisse!K29)</f>
        <v>61</v>
      </c>
      <c r="V36" s="71">
        <f>IF([1]Einzelergebnisse!H29=0,"",[1]Einzelergebnisse!L29)</f>
        <v>0</v>
      </c>
      <c r="W36" s="72">
        <f>IF([1]Einzelergebnisse!M29=0,"",[1]Einzelergebnisse!M29)</f>
        <v>156</v>
      </c>
      <c r="X36" s="73"/>
      <c r="Y36" s="74">
        <f>IF([1]Einzelergebnisse!$H$29=0,"",IF(W36="",0,IF(W36=I36,0.5,IF(W36&gt;I36,1,IF(AND(W36&gt;0,I36=""),1,0)))))</f>
        <v>1</v>
      </c>
      <c r="Z36" s="75">
        <f>IF([1]Einzelergebnisse!H29=0,"",IF(W36="",0,IF(Y41&amp;W41=K41&amp;I41,0.5,IF(Y41&amp;W41&gt;K41&amp;I41,1,IF(Y41&gt;K41,1,0)))))</f>
        <v>1</v>
      </c>
      <c r="AA36" s="1"/>
      <c r="AB36" s="1"/>
    </row>
    <row r="37" spans="1:28" ht="12.75" customHeight="1" x14ac:dyDescent="0.2">
      <c r="A37" s="1"/>
      <c r="B37" s="102">
        <f>[1]übertrag!M19</f>
        <v>23803</v>
      </c>
      <c r="C37" s="80"/>
      <c r="D37" s="81"/>
      <c r="E37" s="82"/>
      <c r="F37" s="71">
        <f>IF([1]Einzelergebnisse!C30=0,"",[1]Einzelergebnisse!C30)</f>
        <v>94</v>
      </c>
      <c r="G37" s="71">
        <f>IF([1]Einzelergebnisse!D30=0,"",[1]Einzelergebnisse!D30)</f>
        <v>44</v>
      </c>
      <c r="H37" s="71">
        <f>IF([1]Einzelergebnisse!A29=0,"",[1]Einzelergebnisse!E30)</f>
        <v>2</v>
      </c>
      <c r="I37" s="72">
        <f>IF([1]Einzelergebnisse!F30=0,"",[1]Einzelergebnisse!F30)</f>
        <v>138</v>
      </c>
      <c r="J37" s="73"/>
      <c r="K37" s="74">
        <f>IF([1]Einzelergebnisse!$A$29=0,"",IF(I37="",0,IF(I37=W37,0.5,IF(I37&gt;W37,1,IF(AND(I37&gt;0,W37=""),1,0)))))</f>
        <v>1</v>
      </c>
      <c r="L37" s="83"/>
      <c r="M37" s="76"/>
      <c r="N37" s="76"/>
      <c r="O37" s="77"/>
      <c r="P37" s="79">
        <f>IF([1]übertrag!M5="",[1]übertrag!N5,[1]übertrag!M5)</f>
        <v>31607</v>
      </c>
      <c r="Q37" s="80"/>
      <c r="R37" s="81"/>
      <c r="S37" s="82"/>
      <c r="T37" s="71">
        <f>IF([1]Einzelergebnisse!J30=0,"",[1]Einzelergebnisse!J30)</f>
        <v>89</v>
      </c>
      <c r="U37" s="71">
        <f>IF([1]Einzelergebnisse!K30=0,"",[1]Einzelergebnisse!K30)</f>
        <v>34</v>
      </c>
      <c r="V37" s="71">
        <f>IF([1]Einzelergebnisse!H29=0,"",[1]Einzelergebnisse!L30)</f>
        <v>3</v>
      </c>
      <c r="W37" s="72">
        <f>IF([1]Einzelergebnisse!M30=0,"",[1]Einzelergebnisse!M30)</f>
        <v>123</v>
      </c>
      <c r="X37" s="73"/>
      <c r="Y37" s="74">
        <f>IF([1]Einzelergebnisse!$H$29=0,"",IF(W37="",0,IF(W37=I37,0.5,IF(W37&gt;I37,1,IF(AND(W37&gt;0,I37=""),1,0)))))</f>
        <v>0</v>
      </c>
      <c r="Z37" s="83"/>
      <c r="AA37" s="1"/>
      <c r="AB37" s="1"/>
    </row>
    <row r="38" spans="1:28" ht="9" customHeight="1" x14ac:dyDescent="0.2">
      <c r="A38" s="1"/>
      <c r="B38" s="84" t="s">
        <v>18</v>
      </c>
      <c r="C38" s="85" t="s">
        <v>26</v>
      </c>
      <c r="D38" s="86"/>
      <c r="E38" s="87"/>
      <c r="F38" s="71"/>
      <c r="G38" s="71"/>
      <c r="H38" s="71"/>
      <c r="I38" s="88"/>
      <c r="J38" s="89"/>
      <c r="K38" s="74"/>
      <c r="L38" s="83"/>
      <c r="M38" s="76"/>
      <c r="N38" s="76"/>
      <c r="O38" s="77"/>
      <c r="P38" s="84" t="s">
        <v>18</v>
      </c>
      <c r="Q38" s="85" t="s">
        <v>26</v>
      </c>
      <c r="R38" s="86"/>
      <c r="S38" s="87"/>
      <c r="T38" s="71"/>
      <c r="U38" s="71"/>
      <c r="V38" s="71"/>
      <c r="W38" s="88"/>
      <c r="X38" s="89"/>
      <c r="Y38" s="74"/>
      <c r="Z38" s="83"/>
      <c r="AA38" s="1"/>
      <c r="AB38" s="1"/>
    </row>
    <row r="39" spans="1:28" ht="12.75" customHeight="1" x14ac:dyDescent="0.2">
      <c r="A39" s="1"/>
      <c r="B39" s="67" t="str">
        <f>IF('[1]Daten aus CC2'!P19=7,'[1]Daten aus CC2'!C34,IF('[1]Daten aus CC2'!P19=8,'[1]Daten aus CC2'!C39,""))</f>
        <v/>
      </c>
      <c r="C39" s="68" t="str">
        <f>IF('[1]Daten aus CC2'!P19=7,'[1]Daten aus CC2'!A34,IF('[1]Daten aus CC2'!P19=8,'[1]Daten aus CC2'!A39,""))</f>
        <v/>
      </c>
      <c r="D39" s="69"/>
      <c r="E39" s="70"/>
      <c r="F39" s="71">
        <f>IF([1]Einzelergebnisse!C31=0,"",[1]Einzelergebnisse!C31)</f>
        <v>99</v>
      </c>
      <c r="G39" s="71">
        <f>IF([1]Einzelergebnisse!D31=0,"",[1]Einzelergebnisse!D31)</f>
        <v>39</v>
      </c>
      <c r="H39" s="71">
        <f>IF([1]Einzelergebnisse!A29=0,"",[1]Einzelergebnisse!E31)</f>
        <v>3</v>
      </c>
      <c r="I39" s="72">
        <f>IF([1]Einzelergebnisse!F31=0,"",[1]Einzelergebnisse!F31)</f>
        <v>138</v>
      </c>
      <c r="J39" s="73"/>
      <c r="K39" s="74">
        <f>IF([1]Einzelergebnisse!$A$29=0,"",IF(I39="",0,IF(I39=W39,0.5,IF(I39&gt;W39,1,IF(AND(I39&gt;0,W39=""),1,0)))))</f>
        <v>0</v>
      </c>
      <c r="L39" s="83"/>
      <c r="M39" s="76"/>
      <c r="N39" s="76"/>
      <c r="O39" s="77"/>
      <c r="P39" s="67" t="str">
        <f>IF('[1]Daten aus CC2'!P61=7,'[1]Daten aus CC2'!C76,IF('[1]Daten aus CC2'!P61=8,'[1]Daten aus CC2'!C81,""))</f>
        <v/>
      </c>
      <c r="Q39" s="69" t="str">
        <f>IF('[1]Daten aus CC2'!P61=7,'[1]Daten aus CC2'!A76,IF('[1]Daten aus CC2'!P61=8,'[1]Daten aus CC2'!A81,""))</f>
        <v/>
      </c>
      <c r="R39" s="69"/>
      <c r="S39" s="70"/>
      <c r="T39" s="71">
        <f>IF([1]Einzelergebnisse!J31=0,"",[1]Einzelergebnisse!J31)</f>
        <v>97</v>
      </c>
      <c r="U39" s="71">
        <f>IF([1]Einzelergebnisse!K31=0,"",[1]Einzelergebnisse!K31)</f>
        <v>51</v>
      </c>
      <c r="V39" s="71">
        <f>IF([1]Einzelergebnisse!H29=0,"",[1]Einzelergebnisse!L31)</f>
        <v>0</v>
      </c>
      <c r="W39" s="72">
        <f>IF([1]Einzelergebnisse!M31=0,"",[1]Einzelergebnisse!M31)</f>
        <v>148</v>
      </c>
      <c r="X39" s="73"/>
      <c r="Y39" s="74">
        <f>IF([1]Einzelergebnisse!$H$29=0,"",IF(W39="",0,IF(W39=I39,0.5,IF(W39&gt;I39,1,IF(AND(W39&gt;0,I39=""),1,0)))))</f>
        <v>1</v>
      </c>
      <c r="Z39" s="83"/>
      <c r="AA39" s="1"/>
      <c r="AB39" s="1"/>
    </row>
    <row r="40" spans="1:28" ht="12.75" customHeight="1" x14ac:dyDescent="0.2">
      <c r="A40" s="1"/>
      <c r="B40" s="90" t="str">
        <f>IF('[1]Daten aus CC2'!P19=7,'[1]Daten aus CC2'!B34,IF('[1]Daten aus CC2'!P19=8,'[1]Daten aus CC2'!B39,""))</f>
        <v/>
      </c>
      <c r="C40" s="91"/>
      <c r="D40" s="92"/>
      <c r="E40" s="93"/>
      <c r="F40" s="71">
        <f>IF([1]Einzelergebnisse!C32=0,"",[1]Einzelergebnisse!C32)</f>
        <v>90</v>
      </c>
      <c r="G40" s="71">
        <f>IF([1]Einzelergebnisse!D32=0,"",[1]Einzelergebnisse!D32)</f>
        <v>35</v>
      </c>
      <c r="H40" s="71">
        <f>IF([1]Einzelergebnisse!A29=0,"",[1]Einzelergebnisse!E32)</f>
        <v>2</v>
      </c>
      <c r="I40" s="72">
        <f>IF([1]Einzelergebnisse!F32=0,"",[1]Einzelergebnisse!F32)</f>
        <v>125</v>
      </c>
      <c r="J40" s="73"/>
      <c r="K40" s="74">
        <f>IF([1]Einzelergebnisse!$A$29=0,"",IF(I40="",0,IF(I40=W40,0.5,IF(I40&gt;W40,1,IF(AND(I40&gt;0,W40=""),1,0)))))</f>
        <v>0</v>
      </c>
      <c r="L40" s="94"/>
      <c r="M40" s="76"/>
      <c r="N40" s="76"/>
      <c r="O40" s="77"/>
      <c r="P40" s="95" t="str">
        <f>IF('[1]Daten aus CC2'!P61=7,'[1]Daten aus CC2'!B76,IF('[1]Daten aus CC2'!P61=8,'[1]Daten aus CC2'!B81,""))</f>
        <v/>
      </c>
      <c r="Q40" s="92"/>
      <c r="R40" s="92"/>
      <c r="S40" s="93"/>
      <c r="T40" s="71">
        <f>IF([1]Einzelergebnisse!J32=0,"",[1]Einzelergebnisse!J32)</f>
        <v>109</v>
      </c>
      <c r="U40" s="71">
        <f>IF([1]Einzelergebnisse!K32=0,"",[1]Einzelergebnisse!K32)</f>
        <v>45</v>
      </c>
      <c r="V40" s="71">
        <f>IF([1]Einzelergebnisse!H29=0,"",[1]Einzelergebnisse!L32)</f>
        <v>0</v>
      </c>
      <c r="W40" s="72">
        <f>IF([1]Einzelergebnisse!M32=0,"",[1]Einzelergebnisse!M32)</f>
        <v>154</v>
      </c>
      <c r="X40" s="73"/>
      <c r="Y40" s="74">
        <f>IF([1]Einzelergebnisse!$H$29=0,"",IF(W40="",0,IF(W40=I40,0.5,IF(W40&gt;I40,1,IF(AND(W40&gt;0,I40=""),1,0)))))</f>
        <v>1</v>
      </c>
      <c r="Z40" s="94"/>
      <c r="AA40" s="1"/>
      <c r="AB40" s="1"/>
    </row>
    <row r="41" spans="1:28" ht="12.75" customHeight="1" x14ac:dyDescent="0.2">
      <c r="A41" s="1"/>
      <c r="B41" s="77"/>
      <c r="C41" s="77"/>
      <c r="D41" s="77"/>
      <c r="E41" s="77"/>
      <c r="F41" s="96">
        <f>IF([1]Einzelergebnisse!A29=0,"",SUM(F36:F40))</f>
        <v>379</v>
      </c>
      <c r="G41" s="97">
        <f>IF([1]Einzelergebnisse!A29=0,"",SUM(G36:G40))</f>
        <v>153</v>
      </c>
      <c r="H41" s="96">
        <f>IF([1]Einzelergebnisse!A29=0,"",SUM(H36:H40))</f>
        <v>10</v>
      </c>
      <c r="I41" s="103">
        <f>IF([1]Einzelergebnisse!A29=0,"",SUM(I36:I40))</f>
        <v>532</v>
      </c>
      <c r="J41" s="104"/>
      <c r="K41" s="100">
        <f>IF([1]Einzelergebnisse!A29=0,"",SUM(K36:K37,K39:K40))</f>
        <v>1</v>
      </c>
      <c r="L41" s="101"/>
      <c r="M41" s="77"/>
      <c r="N41" s="77"/>
      <c r="O41" s="77"/>
      <c r="P41" s="77"/>
      <c r="Q41" s="77"/>
      <c r="R41" s="77"/>
      <c r="S41" s="77"/>
      <c r="T41" s="96">
        <f>IF([1]Einzelergebnisse!H29=0,"",SUM(T36,T37,T39,T40))</f>
        <v>390</v>
      </c>
      <c r="U41" s="97">
        <f>IF([1]Einzelergebnisse!H29=0,"",SUM(U36,U37,U39,U40))</f>
        <v>191</v>
      </c>
      <c r="V41" s="96">
        <f>IF([1]Einzelergebnisse!H29=0,"",SUM(V36,V37,V39,V40))</f>
        <v>3</v>
      </c>
      <c r="W41" s="103">
        <f>IF([1]Einzelergebnisse!H29=0,"",SUM(W36,W37,W39,W40))</f>
        <v>581</v>
      </c>
      <c r="X41" s="104"/>
      <c r="Y41" s="100">
        <f>IF([1]Einzelergebnisse!H29=0,"",SUM(Y36:Y37,Y39:Y40))</f>
        <v>3</v>
      </c>
      <c r="Z41" s="101"/>
      <c r="AA41" s="1"/>
      <c r="AB41" s="1"/>
    </row>
    <row r="42" spans="1:28" ht="9" customHeight="1" x14ac:dyDescent="0.2">
      <c r="A42" s="1"/>
      <c r="B42" s="58" t="s">
        <v>18</v>
      </c>
      <c r="C42" s="59" t="s">
        <v>19</v>
      </c>
      <c r="D42" s="60"/>
      <c r="E42" s="61"/>
      <c r="F42" s="62" t="s">
        <v>20</v>
      </c>
      <c r="G42" s="62" t="s">
        <v>21</v>
      </c>
      <c r="H42" s="62" t="s">
        <v>22</v>
      </c>
      <c r="I42" s="59" t="s">
        <v>23</v>
      </c>
      <c r="J42" s="61"/>
      <c r="K42" s="63" t="s">
        <v>24</v>
      </c>
      <c r="L42" s="64" t="s">
        <v>25</v>
      </c>
      <c r="M42" s="65"/>
      <c r="N42" s="65"/>
      <c r="O42" s="77"/>
      <c r="P42" s="58" t="s">
        <v>18</v>
      </c>
      <c r="Q42" s="59" t="s">
        <v>19</v>
      </c>
      <c r="R42" s="60"/>
      <c r="S42" s="61"/>
      <c r="T42" s="62" t="s">
        <v>20</v>
      </c>
      <c r="U42" s="62" t="s">
        <v>21</v>
      </c>
      <c r="V42" s="62" t="s">
        <v>22</v>
      </c>
      <c r="W42" s="59" t="s">
        <v>23</v>
      </c>
      <c r="X42" s="61"/>
      <c r="Y42" s="63" t="s">
        <v>24</v>
      </c>
      <c r="Z42" s="64" t="s">
        <v>25</v>
      </c>
      <c r="AA42" s="1"/>
      <c r="AB42" s="1"/>
    </row>
    <row r="43" spans="1:28" ht="12.75" customHeight="1" x14ac:dyDescent="0.2">
      <c r="A43" s="1"/>
      <c r="B43" s="67">
        <f>[1]übertrag!O20</f>
        <v>85469</v>
      </c>
      <c r="C43" s="68" t="str">
        <f>[1]übertrag!Z6</f>
        <v>Maier, Nicole</v>
      </c>
      <c r="D43" s="69"/>
      <c r="E43" s="70"/>
      <c r="F43" s="71">
        <f>IF([1]Einzelergebnisse!C37=0,"",[1]Einzelergebnisse!C37)</f>
        <v>94</v>
      </c>
      <c r="G43" s="71">
        <f>IF([1]Einzelergebnisse!D37=0,"",[1]Einzelergebnisse!D37)</f>
        <v>54</v>
      </c>
      <c r="H43" s="71">
        <f>IF([1]Einzelergebnisse!A37=0,"",[1]Einzelergebnisse!E37)</f>
        <v>0</v>
      </c>
      <c r="I43" s="72">
        <f>IF([1]Einzelergebnisse!F37=0,"",[1]Einzelergebnisse!F37)</f>
        <v>148</v>
      </c>
      <c r="J43" s="73"/>
      <c r="K43" s="74">
        <f>IF([1]Einzelergebnisse!$A$37=0,"",IF(I43="",0,IF(I43=W43,0.5,IF(I43&gt;W43,1,IF(AND(I43&gt;0,W43=""),1,0)))))</f>
        <v>1</v>
      </c>
      <c r="L43" s="75">
        <f>IF([1]Einzelergebnisse!A37=0,"",IF(I43="",0,IF(K48&amp;I48=Y48&amp;W48,0.5,IF(K48&amp;I48&gt;Y48&amp;W48,1,IF(K48&gt;Y48,1,0)))))</f>
        <v>1</v>
      </c>
      <c r="M43" s="76"/>
      <c r="N43" s="76"/>
      <c r="O43" s="77"/>
      <c r="P43" s="67">
        <f>IF([1]übertrag!O6="",[1]übertrag!P6,[1]übertrag!O6)</f>
        <v>36831</v>
      </c>
      <c r="Q43" s="69" t="str">
        <f>IF([1]übertrag!K6="",[1]übertrag!L6,[1]übertrag!K6)</f>
        <v>Herzog, Heike</v>
      </c>
      <c r="R43" s="69"/>
      <c r="S43" s="70"/>
      <c r="T43" s="71">
        <f>IF([1]Einzelergebnisse!J37=0,"",[1]Einzelergebnisse!J37)</f>
        <v>91</v>
      </c>
      <c r="U43" s="71">
        <f>IF([1]Einzelergebnisse!K37=0,"",[1]Einzelergebnisse!K37)</f>
        <v>34</v>
      </c>
      <c r="V43" s="71">
        <f>IF([1]Einzelergebnisse!H37=0,"",[1]Einzelergebnisse!L37)</f>
        <v>0</v>
      </c>
      <c r="W43" s="72">
        <f>IF([1]Einzelergebnisse!M37=0,"",[1]Einzelergebnisse!M37)</f>
        <v>125</v>
      </c>
      <c r="X43" s="73"/>
      <c r="Y43" s="74">
        <f>IF([1]Einzelergebnisse!$H$37=0,"",IF(W43="",0,IF(W43=I43,0.5,IF(W43&gt;I43,1,IF(AND(W43&gt;0,I43=""),1,0)))))</f>
        <v>0</v>
      </c>
      <c r="Z43" s="75">
        <f>IF([1]Einzelergebnisse!H37=0,"",IF(W43="",0,IF(Y48&amp;W48=K48&amp;I48,0.5,IF(Y48&amp;W48&gt;K48&amp;I48,1,IF(Y48&gt;K48,1,0)))))</f>
        <v>0</v>
      </c>
      <c r="AA43" s="1"/>
      <c r="AB43" s="1"/>
    </row>
    <row r="44" spans="1:28" ht="12.75" customHeight="1" x14ac:dyDescent="0.2">
      <c r="A44" s="1"/>
      <c r="B44" s="102">
        <f>[1]übertrag!M20</f>
        <v>31240</v>
      </c>
      <c r="C44" s="80"/>
      <c r="D44" s="81"/>
      <c r="E44" s="82"/>
      <c r="F44" s="71">
        <f>IF([1]Einzelergebnisse!C38=0,"",[1]Einzelergebnisse!C38)</f>
        <v>84</v>
      </c>
      <c r="G44" s="71">
        <f>IF([1]Einzelergebnisse!D38=0,"",[1]Einzelergebnisse!D38)</f>
        <v>32</v>
      </c>
      <c r="H44" s="71">
        <f>IF([1]Einzelergebnisse!A37=0,"",[1]Einzelergebnisse!E38)</f>
        <v>2</v>
      </c>
      <c r="I44" s="72">
        <f>IF([1]Einzelergebnisse!F38=0,"",[1]Einzelergebnisse!F38)</f>
        <v>116</v>
      </c>
      <c r="J44" s="73"/>
      <c r="K44" s="74">
        <f>IF([1]Einzelergebnisse!$A$37=0,"",IF(I44="",0,IF(I44=W44,0.5,IF(I44&gt;W44,1,IF(AND(I44&gt;0,W44=""),1,0)))))</f>
        <v>0</v>
      </c>
      <c r="L44" s="83"/>
      <c r="M44" s="76"/>
      <c r="N44" s="76"/>
      <c r="O44" s="77"/>
      <c r="P44" s="79">
        <f>IF([1]übertrag!M6="",[1]übertrag!N6,[1]übertrag!M6)</f>
        <v>23479</v>
      </c>
      <c r="Q44" s="81"/>
      <c r="R44" s="81"/>
      <c r="S44" s="82"/>
      <c r="T44" s="71">
        <f>IF([1]Einzelergebnisse!J38=0,"",[1]Einzelergebnisse!J38)</f>
        <v>93</v>
      </c>
      <c r="U44" s="71">
        <f>IF([1]Einzelergebnisse!K38=0,"",[1]Einzelergebnisse!K38)</f>
        <v>54</v>
      </c>
      <c r="V44" s="71">
        <f>IF([1]Einzelergebnisse!H37=0,"",[1]Einzelergebnisse!L38)</f>
        <v>2</v>
      </c>
      <c r="W44" s="72">
        <f>IF([1]Einzelergebnisse!M38=0,"",[1]Einzelergebnisse!M38)</f>
        <v>147</v>
      </c>
      <c r="X44" s="73"/>
      <c r="Y44" s="74">
        <f>IF([1]Einzelergebnisse!$H$37=0,"",IF(W44="",0,IF(W44=I44,0.5,IF(W44&gt;I44,1,IF(AND(W44&gt;0,I44=""),1,0)))))</f>
        <v>1</v>
      </c>
      <c r="Z44" s="83"/>
      <c r="AA44" s="1"/>
      <c r="AB44" s="1"/>
    </row>
    <row r="45" spans="1:28" ht="9" customHeight="1" x14ac:dyDescent="0.2">
      <c r="A45" s="1"/>
      <c r="B45" s="84" t="s">
        <v>18</v>
      </c>
      <c r="C45" s="85" t="s">
        <v>26</v>
      </c>
      <c r="D45" s="86"/>
      <c r="E45" s="87"/>
      <c r="F45" s="71"/>
      <c r="G45" s="71"/>
      <c r="H45" s="71"/>
      <c r="I45" s="88"/>
      <c r="J45" s="89"/>
      <c r="K45" s="74"/>
      <c r="L45" s="83"/>
      <c r="M45" s="76"/>
      <c r="N45" s="76"/>
      <c r="O45" s="77"/>
      <c r="P45" s="84" t="s">
        <v>18</v>
      </c>
      <c r="Q45" s="85" t="s">
        <v>26</v>
      </c>
      <c r="R45" s="86"/>
      <c r="S45" s="87"/>
      <c r="T45" s="71"/>
      <c r="U45" s="71"/>
      <c r="V45" s="71"/>
      <c r="W45" s="88"/>
      <c r="X45" s="89"/>
      <c r="Y45" s="74"/>
      <c r="Z45" s="83"/>
      <c r="AA45" s="1"/>
      <c r="AB45" s="1"/>
    </row>
    <row r="46" spans="1:28" ht="12.75" customHeight="1" x14ac:dyDescent="0.2">
      <c r="A46" s="1"/>
      <c r="B46" s="67" t="str">
        <f>IF('[1]Daten aus CC2'!P24=7,'[1]Daten aus CC2'!C34,IF('[1]Daten aus CC2'!P24=8,'[1]Daten aus CC2'!C39,""))</f>
        <v/>
      </c>
      <c r="C46" s="68" t="str">
        <f>IF('[1]Daten aus CC2'!P24=7,'[1]Daten aus CC2'!A34,IF('[1]Daten aus CC2'!P24=8,'[1]Daten aus CC2'!A39,""))</f>
        <v/>
      </c>
      <c r="D46" s="69"/>
      <c r="E46" s="70"/>
      <c r="F46" s="71">
        <f>IF([1]Einzelergebnisse!C39=0,"",[1]Einzelergebnisse!C39)</f>
        <v>90</v>
      </c>
      <c r="G46" s="71">
        <f>IF([1]Einzelergebnisse!D39=0,"",[1]Einzelergebnisse!D39)</f>
        <v>53</v>
      </c>
      <c r="H46" s="71">
        <f>IF([1]Einzelergebnisse!A37=0,"",[1]Einzelergebnisse!E39)</f>
        <v>0</v>
      </c>
      <c r="I46" s="72">
        <f>IF([1]Einzelergebnisse!F39=0,"",[1]Einzelergebnisse!F39)</f>
        <v>143</v>
      </c>
      <c r="J46" s="73"/>
      <c r="K46" s="74">
        <f>IF([1]Einzelergebnisse!$A$37=0,"",IF(I46="",0,IF(I46=W46,0.5,IF(I46&gt;W46,1,IF(AND(I46&gt;0,W46=""),1,0)))))</f>
        <v>1</v>
      </c>
      <c r="L46" s="83"/>
      <c r="M46" s="76"/>
      <c r="N46" s="76"/>
      <c r="O46" s="77"/>
      <c r="P46" s="67" t="str">
        <f>IF('[1]Daten aus CC2'!P66=7,'[1]Daten aus CC2'!C76,IF('[1]Daten aus CC2'!P66=8,'[1]Daten aus CC2'!C81,""))</f>
        <v/>
      </c>
      <c r="Q46" s="69" t="str">
        <f>IF('[1]Daten aus CC2'!P66=7,'[1]Daten aus CC2'!A76,IF('[1]Daten aus CC2'!P66=8,'[1]Daten aus CC2'!A81,""))</f>
        <v/>
      </c>
      <c r="R46" s="69"/>
      <c r="S46" s="70"/>
      <c r="T46" s="71">
        <f>IF([1]Einzelergebnisse!J39=0,"",[1]Einzelergebnisse!J39)</f>
        <v>80</v>
      </c>
      <c r="U46" s="71">
        <f>IF([1]Einzelergebnisse!K39=0,"",[1]Einzelergebnisse!K39)</f>
        <v>41</v>
      </c>
      <c r="V46" s="71">
        <f>IF([1]Einzelergebnisse!H37=0,"",[1]Einzelergebnisse!L39)</f>
        <v>1</v>
      </c>
      <c r="W46" s="72">
        <f>IF([1]Einzelergebnisse!M39=0,"",[1]Einzelergebnisse!M39)</f>
        <v>121</v>
      </c>
      <c r="X46" s="73"/>
      <c r="Y46" s="74">
        <f>IF([1]Einzelergebnisse!$H$37=0,"",IF(W46="",0,IF(W46=I46,0.5,IF(W46&gt;I46,1,IF(AND(W46&gt;0,I46=""),1,0)))))</f>
        <v>0</v>
      </c>
      <c r="Z46" s="83"/>
      <c r="AA46" s="1"/>
      <c r="AB46" s="1"/>
    </row>
    <row r="47" spans="1:28" ht="12.75" customHeight="1" x14ac:dyDescent="0.2">
      <c r="A47" s="1"/>
      <c r="B47" s="90" t="str">
        <f>IF('[1]Daten aus CC2'!P24=7,'[1]Daten aus CC2'!B34,IF('[1]Daten aus CC2'!P24=8,'[1]Daten aus CC2'!B39,""))</f>
        <v/>
      </c>
      <c r="C47" s="91"/>
      <c r="D47" s="92"/>
      <c r="E47" s="93"/>
      <c r="F47" s="71">
        <f>IF([1]Einzelergebnisse!C40=0,"",[1]Einzelergebnisse!C40)</f>
        <v>82</v>
      </c>
      <c r="G47" s="71">
        <f>IF([1]Einzelergebnisse!D40=0,"",[1]Einzelergebnisse!D40)</f>
        <v>35</v>
      </c>
      <c r="H47" s="71">
        <f>IF([1]Einzelergebnisse!A37=0,"",[1]Einzelergebnisse!E40)</f>
        <v>3</v>
      </c>
      <c r="I47" s="72">
        <f>IF([1]Einzelergebnisse!F40=0,"",[1]Einzelergebnisse!F40)</f>
        <v>117</v>
      </c>
      <c r="J47" s="73"/>
      <c r="K47" s="74">
        <f>IF([1]Einzelergebnisse!$A$37=0,"",IF(I47="",0,IF(I47=W47,0.5,IF(I47&gt;W47,1,IF(AND(I47&gt;0,W47=""),1,0)))))</f>
        <v>0</v>
      </c>
      <c r="L47" s="94"/>
      <c r="M47" s="76"/>
      <c r="N47" s="76"/>
      <c r="O47" s="77"/>
      <c r="P47" s="95" t="str">
        <f>IF('[1]Daten aus CC2'!P66=7,'[1]Daten aus CC2'!B76,IF('[1]Daten aus CC2'!P66=8,'[1]Daten aus CC2'!B81,""))</f>
        <v/>
      </c>
      <c r="Q47" s="92"/>
      <c r="R47" s="92"/>
      <c r="S47" s="93"/>
      <c r="T47" s="71">
        <f>IF([1]Einzelergebnisse!J40=0,"",[1]Einzelergebnisse!J40)</f>
        <v>89</v>
      </c>
      <c r="U47" s="71">
        <f>IF([1]Einzelergebnisse!K40=0,"",[1]Einzelergebnisse!K40)</f>
        <v>40</v>
      </c>
      <c r="V47" s="71">
        <f>IF([1]Einzelergebnisse!H37=0,"",[1]Einzelergebnisse!L40)</f>
        <v>1</v>
      </c>
      <c r="W47" s="72">
        <f>IF([1]Einzelergebnisse!M40=0,"",[1]Einzelergebnisse!M40)</f>
        <v>129</v>
      </c>
      <c r="X47" s="73"/>
      <c r="Y47" s="74">
        <f>IF([1]Einzelergebnisse!$H$37=0,"",IF(W47="",0,IF(W47=I47,0.5,IF(W47&gt;I47,1,IF(AND(W47&gt;0,I47=""),1,0)))))</f>
        <v>1</v>
      </c>
      <c r="Z47" s="94"/>
      <c r="AA47" s="1"/>
      <c r="AB47" s="1"/>
    </row>
    <row r="48" spans="1:28" ht="12.75" customHeight="1" x14ac:dyDescent="0.2">
      <c r="A48" s="1"/>
      <c r="B48" s="77"/>
      <c r="C48" s="77"/>
      <c r="D48" s="77"/>
      <c r="E48" s="77"/>
      <c r="F48" s="96">
        <f>IF([1]Einzelergebnisse!A37=0,"",SUM(F43:F47))</f>
        <v>350</v>
      </c>
      <c r="G48" s="97">
        <f>IF([1]Einzelergebnisse!A37=0,"",SUM(G43:G47))</f>
        <v>174</v>
      </c>
      <c r="H48" s="96">
        <f>IF([1]Einzelergebnisse!A37=0,"",SUM(H43:H47))</f>
        <v>5</v>
      </c>
      <c r="I48" s="103">
        <f>IF([1]Einzelergebnisse!A37=0,"",SUM(I43:I47))</f>
        <v>524</v>
      </c>
      <c r="J48" s="104"/>
      <c r="K48" s="100">
        <f>IF([1]Einzelergebnisse!A37=0,"",SUM(K43:K44,K46:K47))</f>
        <v>2</v>
      </c>
      <c r="L48" s="101"/>
      <c r="M48" s="77"/>
      <c r="N48" s="77"/>
      <c r="O48" s="77"/>
      <c r="P48" s="77"/>
      <c r="Q48" s="77"/>
      <c r="R48" s="77"/>
      <c r="S48" s="77"/>
      <c r="T48" s="96">
        <f>IF([1]Einzelergebnisse!H37=0,"",SUM(T43,T44,T46,T47))</f>
        <v>353</v>
      </c>
      <c r="U48" s="97">
        <f>IF([1]Einzelergebnisse!H37=0,"",SUM(U43,U44,U46,U47))</f>
        <v>169</v>
      </c>
      <c r="V48" s="96">
        <f>IF([1]Einzelergebnisse!H37=0,"",SUM(V43,V44,V46,V47))</f>
        <v>4</v>
      </c>
      <c r="W48" s="103">
        <f>IF([1]Einzelergebnisse!H37=0,"",SUM(W43,W44,W46,W47))</f>
        <v>522</v>
      </c>
      <c r="X48" s="104"/>
      <c r="Y48" s="100">
        <f>IF([1]Einzelergebnisse!H37=0,"",SUM(Y43:Y44,Y46:Y47))</f>
        <v>2</v>
      </c>
      <c r="Z48" s="101"/>
      <c r="AA48" s="1"/>
      <c r="AB48" s="1"/>
    </row>
    <row r="49" spans="1:28" ht="9" customHeight="1" x14ac:dyDescent="0.2">
      <c r="A49" s="1"/>
      <c r="B49" s="58" t="s">
        <v>18</v>
      </c>
      <c r="C49" s="59" t="s">
        <v>19</v>
      </c>
      <c r="D49" s="60"/>
      <c r="E49" s="61"/>
      <c r="F49" s="62" t="s">
        <v>20</v>
      </c>
      <c r="G49" s="62" t="s">
        <v>21</v>
      </c>
      <c r="H49" s="62" t="s">
        <v>22</v>
      </c>
      <c r="I49" s="59" t="s">
        <v>23</v>
      </c>
      <c r="J49" s="61"/>
      <c r="K49" s="63" t="s">
        <v>24</v>
      </c>
      <c r="L49" s="64" t="s">
        <v>25</v>
      </c>
      <c r="M49" s="65"/>
      <c r="N49" s="65"/>
      <c r="O49" s="77"/>
      <c r="P49" s="58" t="s">
        <v>18</v>
      </c>
      <c r="Q49" s="59" t="s">
        <v>19</v>
      </c>
      <c r="R49" s="60"/>
      <c r="S49" s="61"/>
      <c r="T49" s="62" t="s">
        <v>20</v>
      </c>
      <c r="U49" s="62" t="s">
        <v>21</v>
      </c>
      <c r="V49" s="62" t="s">
        <v>22</v>
      </c>
      <c r="W49" s="59" t="s">
        <v>23</v>
      </c>
      <c r="X49" s="61"/>
      <c r="Y49" s="63" t="s">
        <v>24</v>
      </c>
      <c r="Z49" s="64" t="s">
        <v>25</v>
      </c>
      <c r="AA49" s="1"/>
      <c r="AB49" s="1"/>
    </row>
    <row r="50" spans="1:28" ht="12.75" customHeight="1" x14ac:dyDescent="0.2">
      <c r="A50" s="1"/>
      <c r="B50" s="67">
        <f>[1]übertrag!O21</f>
        <v>17988</v>
      </c>
      <c r="C50" s="68" t="str">
        <f>[1]übertrag!Z7</f>
        <v>Schmidt, Roswitha</v>
      </c>
      <c r="D50" s="69"/>
      <c r="E50" s="70"/>
      <c r="F50" s="71">
        <f>IF([1]Einzelergebnisse!C45=0,"",[1]Einzelergebnisse!C45)</f>
        <v>82</v>
      </c>
      <c r="G50" s="71">
        <f>IF([1]Einzelergebnisse!D45=0,"",[1]Einzelergebnisse!D45)</f>
        <v>36</v>
      </c>
      <c r="H50" s="71">
        <f>IF([1]Einzelergebnisse!A45=0,"",[1]Einzelergebnisse!E45)</f>
        <v>0</v>
      </c>
      <c r="I50" s="72">
        <f>IF([1]Einzelergebnisse!F45=0,"",[1]Einzelergebnisse!F45)</f>
        <v>118</v>
      </c>
      <c r="J50" s="73"/>
      <c r="K50" s="74">
        <f>IF([1]Einzelergebnisse!$A$45=0,"",IF(I50="",0,IF(I50=W50,0.5,IF(I50&gt;W50,1,IF(AND(I50&gt;0,W50=""),1,0)))))</f>
        <v>0</v>
      </c>
      <c r="L50" s="75">
        <f>IF([1]Einzelergebnisse!A45=0,"",IF(I50="",0,IF(K55&amp;I55=Y55&amp;W55,0.5,IF(K55&amp;I55&gt;Y55&amp;W55,1,IF(K55&gt;Y55,1,0)))))</f>
        <v>0</v>
      </c>
      <c r="M50" s="76"/>
      <c r="N50" s="76"/>
      <c r="O50" s="77"/>
      <c r="P50" s="67">
        <f>IF([1]übertrag!O7="",[1]übertrag!P7,[1]übertrag!O7)</f>
        <v>21051</v>
      </c>
      <c r="Q50" s="69" t="str">
        <f>IF([1]übertrag!K7="",[1]übertrag!L7,[1]übertrag!K7)</f>
        <v>Koenig, Christine</v>
      </c>
      <c r="R50" s="69"/>
      <c r="S50" s="70"/>
      <c r="T50" s="71">
        <f>IF([1]Einzelergebnisse!J45=0,"",[1]Einzelergebnisse!J45)</f>
        <v>87</v>
      </c>
      <c r="U50" s="71">
        <f>IF([1]Einzelergebnisse!K45=0,"",[1]Einzelergebnisse!K45)</f>
        <v>33</v>
      </c>
      <c r="V50" s="71">
        <f>IF([1]Einzelergebnisse!H45=0,"",[1]Einzelergebnisse!L45)</f>
        <v>1</v>
      </c>
      <c r="W50" s="72">
        <f>IF([1]Einzelergebnisse!M45=0,"",[1]Einzelergebnisse!M45)</f>
        <v>120</v>
      </c>
      <c r="X50" s="73"/>
      <c r="Y50" s="74">
        <f>IF([1]Einzelergebnisse!$H$45=0,"",IF(W50="",0,IF(W50=I50,0.5,IF(W50&gt;I50,1,IF(AND(W50&gt;0,I50=""),1,0)))))</f>
        <v>1</v>
      </c>
      <c r="Z50" s="75">
        <f>IF([1]Einzelergebnisse!H45=0,"",IF(W50="",0,IF(Y55&amp;W55=K55&amp;I55,0.5,IF(Y55&amp;W55&gt;K55&amp;I55,1,IF(Y55&gt;K55,1,0)))))</f>
        <v>1</v>
      </c>
      <c r="AA50" s="1"/>
      <c r="AB50" s="1"/>
    </row>
    <row r="51" spans="1:28" ht="12.75" customHeight="1" x14ac:dyDescent="0.2">
      <c r="A51" s="1"/>
      <c r="B51" s="102">
        <f>[1]übertrag!M21</f>
        <v>19955</v>
      </c>
      <c r="C51" s="80"/>
      <c r="D51" s="81"/>
      <c r="E51" s="82"/>
      <c r="F51" s="71">
        <f>IF([1]Einzelergebnisse!C46=0,"",[1]Einzelergebnisse!C46)</f>
        <v>87</v>
      </c>
      <c r="G51" s="71">
        <f>IF([1]Einzelergebnisse!D46=0,"",[1]Einzelergebnisse!D46)</f>
        <v>51</v>
      </c>
      <c r="H51" s="71">
        <f>IF([1]Einzelergebnisse!A45=0,"",[1]Einzelergebnisse!E46)</f>
        <v>0</v>
      </c>
      <c r="I51" s="72">
        <f>IF([1]Einzelergebnisse!F46=0,"",[1]Einzelergebnisse!F46)</f>
        <v>138</v>
      </c>
      <c r="J51" s="73"/>
      <c r="K51" s="74">
        <f>IF([1]Einzelergebnisse!$A$45=0,"",IF(I51="",0,IF(I51=W51,0.5,IF(I51&gt;W51,1,IF(AND(I51&gt;0,W51=""),1,0)))))</f>
        <v>0.5</v>
      </c>
      <c r="L51" s="83"/>
      <c r="M51" s="76"/>
      <c r="N51" s="76"/>
      <c r="O51" s="77"/>
      <c r="P51" s="79">
        <f>IF([1]übertrag!M7="",[1]übertrag!N7,[1]übertrag!M7)</f>
        <v>30939</v>
      </c>
      <c r="Q51" s="81"/>
      <c r="R51" s="81"/>
      <c r="S51" s="82"/>
      <c r="T51" s="71">
        <f>IF([1]Einzelergebnisse!J46=0,"",[1]Einzelergebnisse!J46)</f>
        <v>93</v>
      </c>
      <c r="U51" s="71">
        <f>IF([1]Einzelergebnisse!K46=0,"",[1]Einzelergebnisse!K46)</f>
        <v>45</v>
      </c>
      <c r="V51" s="71">
        <f>IF([1]Einzelergebnisse!H45=0,"",[1]Einzelergebnisse!L46)</f>
        <v>1</v>
      </c>
      <c r="W51" s="72">
        <f>IF([1]Einzelergebnisse!M46=0,"",[1]Einzelergebnisse!M46)</f>
        <v>138</v>
      </c>
      <c r="X51" s="73"/>
      <c r="Y51" s="74">
        <f>IF([1]Einzelergebnisse!$H$45=0,"",IF(W51="",0,IF(W51=I51,0.5,IF(W51&gt;I51,1,IF(AND(W51&gt;0,I51=""),1,0)))))</f>
        <v>0.5</v>
      </c>
      <c r="Z51" s="83"/>
      <c r="AA51" s="1"/>
      <c r="AB51" s="1"/>
    </row>
    <row r="52" spans="1:28" ht="9" customHeight="1" x14ac:dyDescent="0.2">
      <c r="A52" s="1"/>
      <c r="B52" s="84" t="s">
        <v>18</v>
      </c>
      <c r="C52" s="85" t="s">
        <v>26</v>
      </c>
      <c r="D52" s="86"/>
      <c r="E52" s="87"/>
      <c r="F52" s="71"/>
      <c r="G52" s="71"/>
      <c r="H52" s="71"/>
      <c r="I52" s="88"/>
      <c r="J52" s="89"/>
      <c r="K52" s="74"/>
      <c r="L52" s="83"/>
      <c r="M52" s="76"/>
      <c r="N52" s="76"/>
      <c r="O52" s="77"/>
      <c r="P52" s="84" t="s">
        <v>18</v>
      </c>
      <c r="Q52" s="85" t="s">
        <v>26</v>
      </c>
      <c r="R52" s="86"/>
      <c r="S52" s="87"/>
      <c r="T52" s="71"/>
      <c r="U52" s="71"/>
      <c r="V52" s="71"/>
      <c r="W52" s="88"/>
      <c r="X52" s="89"/>
      <c r="Y52" s="74"/>
      <c r="Z52" s="83"/>
      <c r="AA52" s="1"/>
      <c r="AB52" s="1"/>
    </row>
    <row r="53" spans="1:28" ht="12.75" customHeight="1" x14ac:dyDescent="0.2">
      <c r="A53" s="1"/>
      <c r="B53" s="67" t="str">
        <f>IF('[1]Daten aus CC2'!P29=7,'[1]Daten aus CC2'!C34,IF('[1]Daten aus CC2'!P29=8,'[1]Daten aus CC2'!C39,""))</f>
        <v/>
      </c>
      <c r="C53" s="68" t="str">
        <f>IF('[1]Daten aus CC2'!P29=7,'[1]Daten aus CC2'!A34,IF('[1]Daten aus CC2'!P29=8,'[1]Daten aus CC2'!A39,""))</f>
        <v/>
      </c>
      <c r="D53" s="69"/>
      <c r="E53" s="70"/>
      <c r="F53" s="71">
        <f>IF([1]Einzelergebnisse!C47=0,"",[1]Einzelergebnisse!C47)</f>
        <v>87</v>
      </c>
      <c r="G53" s="71">
        <f>IF([1]Einzelergebnisse!D47=0,"",[1]Einzelergebnisse!D47)</f>
        <v>43</v>
      </c>
      <c r="H53" s="71">
        <f>IF([1]Einzelergebnisse!A45=0,"",[1]Einzelergebnisse!E47)</f>
        <v>0</v>
      </c>
      <c r="I53" s="72">
        <f>IF([1]Einzelergebnisse!F47=0,"",[1]Einzelergebnisse!F47)</f>
        <v>130</v>
      </c>
      <c r="J53" s="73"/>
      <c r="K53" s="74">
        <f>IF([1]Einzelergebnisse!$A$45=0,"",IF(I53="",0,IF(I53=W53,0.5,IF(I53&gt;W53,1,IF(AND(I53&gt;0,W53=""),1,0)))))</f>
        <v>0</v>
      </c>
      <c r="L53" s="83"/>
      <c r="M53" s="76"/>
      <c r="N53" s="76"/>
      <c r="O53" s="77"/>
      <c r="P53" s="67" t="str">
        <f>IF('[1]Daten aus CC2'!P71=7,'[1]Daten aus CC2'!C76,IF('[1]Daten aus CC2'!P71=8,'[1]Daten aus CC2'!C81,""))</f>
        <v/>
      </c>
      <c r="Q53" s="69" t="str">
        <f>IF('[1]Daten aus CC2'!P71=7,'[1]Daten aus CC2'!A76,IF('[1]Daten aus CC2'!P71=8,'[1]Daten aus CC2'!A81,""))</f>
        <v/>
      </c>
      <c r="R53" s="69"/>
      <c r="S53" s="70"/>
      <c r="T53" s="71">
        <f>IF([1]Einzelergebnisse!J47=0,"",[1]Einzelergebnisse!J47)</f>
        <v>91</v>
      </c>
      <c r="U53" s="71">
        <f>IF([1]Einzelergebnisse!K47=0,"",[1]Einzelergebnisse!K47)</f>
        <v>53</v>
      </c>
      <c r="V53" s="71">
        <f>IF([1]Einzelergebnisse!H45=0,"",[1]Einzelergebnisse!L47)</f>
        <v>1</v>
      </c>
      <c r="W53" s="72">
        <f>IF([1]Einzelergebnisse!M47=0,"",[1]Einzelergebnisse!M47)</f>
        <v>144</v>
      </c>
      <c r="X53" s="73"/>
      <c r="Y53" s="74">
        <f>IF([1]Einzelergebnisse!$H$45=0,"",IF(W53="",0,IF(W53=I53,0.5,IF(W53&gt;I53,1,IF(AND(W53&gt;0,I53=""),1,0)))))</f>
        <v>1</v>
      </c>
      <c r="Z53" s="83"/>
      <c r="AA53" s="1"/>
      <c r="AB53" s="1"/>
    </row>
    <row r="54" spans="1:28" ht="12.75" customHeight="1" x14ac:dyDescent="0.2">
      <c r="A54" s="1"/>
      <c r="B54" s="90" t="str">
        <f>IF('[1]Daten aus CC2'!P29=7,'[1]Daten aus CC2'!B34,IF('[1]Daten aus CC2'!P29=8,'[1]Daten aus CC2'!B39,""))</f>
        <v/>
      </c>
      <c r="C54" s="91"/>
      <c r="D54" s="92"/>
      <c r="E54" s="93"/>
      <c r="F54" s="71">
        <f>IF([1]Einzelergebnisse!C48=0,"",[1]Einzelergebnisse!C48)</f>
        <v>95</v>
      </c>
      <c r="G54" s="71">
        <f>IF([1]Einzelergebnisse!D48=0,"",[1]Einzelergebnisse!D48)</f>
        <v>52</v>
      </c>
      <c r="H54" s="71">
        <f>IF([1]Einzelergebnisse!A45=0,"",[1]Einzelergebnisse!E48)</f>
        <v>1</v>
      </c>
      <c r="I54" s="72">
        <f>IF([1]Einzelergebnisse!F48=0,"",[1]Einzelergebnisse!F48)</f>
        <v>147</v>
      </c>
      <c r="J54" s="73"/>
      <c r="K54" s="74">
        <f>IF([1]Einzelergebnisse!$A$45=0,"",IF(I54="",0,IF(I54=W54,0.5,IF(I54&gt;W54,1,IF(AND(I54&gt;0,W54=""),1,0)))))</f>
        <v>1</v>
      </c>
      <c r="L54" s="94"/>
      <c r="M54" s="76"/>
      <c r="N54" s="76"/>
      <c r="O54" s="77"/>
      <c r="P54" s="95" t="str">
        <f>IF('[1]Daten aus CC2'!P71=7,'[1]Daten aus CC2'!B76,IF('[1]Daten aus CC2'!P71=8,'[1]Daten aus CC2'!B81,""))</f>
        <v/>
      </c>
      <c r="Q54" s="92"/>
      <c r="R54" s="92"/>
      <c r="S54" s="93"/>
      <c r="T54" s="71">
        <f>IF([1]Einzelergebnisse!J48=0,"",[1]Einzelergebnisse!J48)</f>
        <v>87</v>
      </c>
      <c r="U54" s="71">
        <f>IF([1]Einzelergebnisse!K48=0,"",[1]Einzelergebnisse!K48)</f>
        <v>52</v>
      </c>
      <c r="V54" s="71">
        <f>IF([1]Einzelergebnisse!H45=0,"",[1]Einzelergebnisse!L48)</f>
        <v>1</v>
      </c>
      <c r="W54" s="72">
        <f>IF([1]Einzelergebnisse!M48=0,"",[1]Einzelergebnisse!M48)</f>
        <v>139</v>
      </c>
      <c r="X54" s="73"/>
      <c r="Y54" s="74">
        <f>IF([1]Einzelergebnisse!$H$45=0,"",IF(W54="",0,IF(W54=I54,0.5,IF(W54&gt;I54,1,IF(AND(W54&gt;0,I54=""),1,0)))))</f>
        <v>0</v>
      </c>
      <c r="Z54" s="94"/>
      <c r="AA54" s="1"/>
      <c r="AB54" s="1"/>
    </row>
    <row r="55" spans="1:28" ht="12.75" customHeight="1" x14ac:dyDescent="0.2">
      <c r="A55" s="1"/>
      <c r="B55" s="107" t="s">
        <v>27</v>
      </c>
      <c r="C55" s="10"/>
      <c r="D55" s="10"/>
      <c r="E55" s="10"/>
      <c r="F55" s="96">
        <f>IF([1]Einzelergebnisse!A45=0,"",SUM(F50:F54))</f>
        <v>351</v>
      </c>
      <c r="G55" s="97">
        <f>IF([1]Einzelergebnisse!A45=0,"",SUM(G50:G54))</f>
        <v>182</v>
      </c>
      <c r="H55" s="96">
        <f>IF([1]Einzelergebnisse!A45=0,"",SUM(H50:H54))</f>
        <v>1</v>
      </c>
      <c r="I55" s="103">
        <f>IF([1]Einzelergebnisse!A45=0,"",SUM(I50:I54))</f>
        <v>533</v>
      </c>
      <c r="J55" s="104"/>
      <c r="K55" s="100">
        <f>IF([1]Einzelergebnisse!A45=0,"",SUM(K50:K51,K53:K54))</f>
        <v>1.5</v>
      </c>
      <c r="L55" s="101"/>
      <c r="M55" s="77"/>
      <c r="N55" s="77"/>
      <c r="O55" s="77"/>
      <c r="P55" s="107" t="s">
        <v>27</v>
      </c>
      <c r="Q55" s="77"/>
      <c r="R55" s="77"/>
      <c r="S55" s="77"/>
      <c r="T55" s="96">
        <f>IF([1]Einzelergebnisse!H45=0,"",SUM(T50,T51,T53,T54))</f>
        <v>358</v>
      </c>
      <c r="U55" s="97">
        <f>IF([1]Einzelergebnisse!H45=0,"",SUM(U50,U51,U53,U54))</f>
        <v>183</v>
      </c>
      <c r="V55" s="96">
        <f>IF([1]Einzelergebnisse!H45=0,"",SUM(V50,V51,V53,V54))</f>
        <v>4</v>
      </c>
      <c r="W55" s="103">
        <f>IF([1]Einzelergebnisse!H45=0,"",SUM(W50,W51,W53,W54))</f>
        <v>541</v>
      </c>
      <c r="X55" s="104"/>
      <c r="Y55" s="100">
        <f>IF([1]Einzelergebnisse!H45=0,"",SUM(Y50:Y51,Y53:Y54))</f>
        <v>2.5</v>
      </c>
      <c r="Z55" s="101"/>
      <c r="AA55" s="1"/>
      <c r="AB55" s="1"/>
    </row>
    <row r="56" spans="1:28" ht="12.75" customHeight="1" x14ac:dyDescent="0.2">
      <c r="A56" s="1"/>
      <c r="B56" s="108" t="str">
        <f>IF('[1]Daten aus CC2'!B3=0,"",'[1]Daten aus CC2'!B3)</f>
        <v>Lienhard, Sarah</v>
      </c>
      <c r="C56" s="109"/>
      <c r="D56" s="109"/>
      <c r="E56" s="110"/>
      <c r="F56" s="111"/>
      <c r="G56" s="111"/>
      <c r="H56" s="111"/>
      <c r="I56" s="111"/>
      <c r="J56" s="112" t="s">
        <v>24</v>
      </c>
      <c r="K56" s="113">
        <f>IF([1]Einzelergebnisse!A5=0,"",SUM(K20,K27,K41,K34,K48,K55))</f>
        <v>9.5</v>
      </c>
      <c r="L56" s="114">
        <f>IF([1]Einzelergebnisse!A5=0,"",SUM(L15,L22,L29,L36,L43,L50))</f>
        <v>1</v>
      </c>
      <c r="M56" s="8" t="s">
        <v>25</v>
      </c>
      <c r="N56" s="10"/>
      <c r="O56" s="10"/>
      <c r="P56" s="108" t="str">
        <f>IF('[1]Daten aus CC2'!B45=0,"",'[1]Daten aus CC2'!B45)</f>
        <v>Schuler, Silke</v>
      </c>
      <c r="Q56" s="109"/>
      <c r="R56" s="109"/>
      <c r="S56" s="110"/>
      <c r="T56" s="111"/>
      <c r="U56" s="111"/>
      <c r="V56" s="111"/>
      <c r="W56" s="115" t="s">
        <v>24</v>
      </c>
      <c r="X56" s="116"/>
      <c r="Y56" s="113">
        <f>IF([1]Einzelergebnisse!H5=0,"",SUM(Y20,Y27,Y41,Y34,Y48,Y55))</f>
        <v>14.5</v>
      </c>
      <c r="Z56" s="114">
        <f>IF([1]Einzelergebnisse!H5=0,"",SUM(Z15,Z22,Z29,Z36,Z43,Z50))</f>
        <v>5</v>
      </c>
      <c r="AA56" s="8" t="s">
        <v>25</v>
      </c>
      <c r="AB56" s="1"/>
    </row>
    <row r="57" spans="1:28" ht="20.25" customHeight="1" x14ac:dyDescent="0.2">
      <c r="A57" s="1"/>
      <c r="B57" s="10"/>
      <c r="C57" s="10"/>
      <c r="D57" s="10"/>
      <c r="E57" s="10"/>
      <c r="F57" s="76"/>
      <c r="G57" s="76"/>
      <c r="H57" s="76"/>
      <c r="I57" s="76"/>
      <c r="J57" s="76"/>
      <c r="K57" s="76"/>
      <c r="L57" s="1"/>
      <c r="M57" s="1"/>
      <c r="N57" s="117" t="s">
        <v>28</v>
      </c>
      <c r="O57" s="50"/>
      <c r="P57" s="1"/>
      <c r="Q57" s="10"/>
      <c r="R57" s="10"/>
      <c r="S57" s="10"/>
      <c r="T57" s="76"/>
      <c r="U57" s="76"/>
      <c r="V57" s="76"/>
      <c r="W57" s="76"/>
      <c r="X57" s="76"/>
      <c r="Y57" s="76"/>
      <c r="Z57" s="118"/>
      <c r="AA57" s="1"/>
      <c r="AB57" s="1"/>
    </row>
    <row r="58" spans="1:28" ht="13.5" customHeight="1" x14ac:dyDescent="0.2">
      <c r="A58" s="1"/>
      <c r="B58" s="1"/>
      <c r="C58" s="1"/>
      <c r="D58" s="119" t="s">
        <v>29</v>
      </c>
      <c r="E58" s="120">
        <f>IF([1]Einzelergebnisse!A5=0,"",SUM(I20,I27,I34,I41,I48,I55,I57))</f>
        <v>3133</v>
      </c>
      <c r="F58" s="121" t="s">
        <v>30</v>
      </c>
      <c r="G58" s="121"/>
      <c r="H58" s="121"/>
      <c r="I58" s="121"/>
      <c r="J58" s="121"/>
      <c r="K58" s="120">
        <f>IF([1]Einzelergebnisse!A5=0,"",IF(E58=0,0,IF(E58=S58,1,IF(E58&gt;S58,2,0))))</f>
        <v>0</v>
      </c>
      <c r="L58" s="50"/>
      <c r="M58" s="122">
        <f>IF([1]Einzelergebnisse!A5=0,"",SUM(L56,K58))</f>
        <v>1</v>
      </c>
      <c r="N58" s="41" t="s">
        <v>31</v>
      </c>
      <c r="O58" s="123">
        <f>IF([1]Einzelergebnisse!H5=0,"",SUM(Y58,Z56))</f>
        <v>7</v>
      </c>
      <c r="P58" s="124"/>
      <c r="Q58" s="1"/>
      <c r="R58" s="119" t="s">
        <v>29</v>
      </c>
      <c r="S58" s="120">
        <f>IF([1]Einzelergebnisse!H5=0,"",SUM(W20,W27,W34,W41,W48,W55,W57))</f>
        <v>3239</v>
      </c>
      <c r="T58" s="121" t="s">
        <v>30</v>
      </c>
      <c r="U58" s="121"/>
      <c r="V58" s="121"/>
      <c r="W58" s="121"/>
      <c r="X58" s="125"/>
      <c r="Y58" s="120">
        <f>IF([1]Einzelergebnisse!H5=0,"",IF(S58=0,0,IF(S58=E58,1,IF(S58&gt;E58,2,0))))</f>
        <v>2</v>
      </c>
      <c r="Z58" s="1"/>
      <c r="AA58" s="1"/>
      <c r="AB58" s="1"/>
    </row>
    <row r="59" spans="1:28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19" t="s">
        <v>32</v>
      </c>
      <c r="M59" s="126">
        <f>IF([1]Einzelergebnisse!A5=0,"",IF(M58=0,0,IF(M58=O58,1,IF(M58&gt;O58,2,0))))</f>
        <v>0</v>
      </c>
      <c r="N59" s="41" t="s">
        <v>31</v>
      </c>
      <c r="O59" s="126">
        <f>IF([1]Einzelergebnisse!A5=0,"",IF(O58=0,0,IF(O58=M58,1,IF(O58&gt;M58,2,0))))</f>
        <v>2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9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0.5" customHeight="1" x14ac:dyDescent="0.2">
      <c r="A61" s="1"/>
      <c r="B61" s="1"/>
      <c r="C61" s="127" t="s">
        <v>33</v>
      </c>
      <c r="D61" s="1"/>
      <c r="E61" s="1"/>
      <c r="F61" s="1"/>
      <c r="G61" s="1"/>
      <c r="H61" s="1"/>
      <c r="I61" s="127" t="s">
        <v>34</v>
      </c>
      <c r="J61" s="128" t="str">
        <f>IF([1]übertrag!Q21=TRUE,"x","")</f>
        <v>x</v>
      </c>
      <c r="K61" s="129" t="s">
        <v>35</v>
      </c>
      <c r="L61" s="130" t="str">
        <f>IF([1]übertrag!Q9=TRUE,"x","")</f>
        <v/>
      </c>
      <c r="M61" s="107" t="s">
        <v>36</v>
      </c>
      <c r="N61" s="1"/>
      <c r="O61" s="1"/>
      <c r="P61" s="1"/>
      <c r="Q61" s="1"/>
      <c r="R61" s="131"/>
      <c r="S61" s="127" t="s">
        <v>37</v>
      </c>
      <c r="T61" s="1"/>
      <c r="U61" s="1"/>
      <c r="V61" s="127" t="s">
        <v>38</v>
      </c>
      <c r="W61" s="130" t="str">
        <f>IF([1]übertrag!Q24=TRUE,"x","")</f>
        <v/>
      </c>
      <c r="X61" s="129" t="s">
        <v>35</v>
      </c>
      <c r="Y61" s="1"/>
      <c r="Z61" s="130" t="str">
        <f>IF([1]übertrag!Q17=TRUE,"x","")</f>
        <v>x</v>
      </c>
      <c r="AA61" s="129" t="s">
        <v>36</v>
      </c>
      <c r="AB61" s="1"/>
    </row>
    <row r="62" spans="1:28" ht="10.5" customHeight="1" x14ac:dyDescent="0.2">
      <c r="A62" s="1"/>
      <c r="B62" s="1"/>
      <c r="C62" s="127" t="s">
        <v>39</v>
      </c>
      <c r="D62" s="1"/>
      <c r="E62" s="1"/>
      <c r="F62" s="1"/>
      <c r="G62" s="1"/>
      <c r="H62" s="1"/>
      <c r="I62" s="127" t="s">
        <v>40</v>
      </c>
      <c r="J62" s="128" t="str">
        <f>IF([1]übertrag!Q22=TRUE,"x","")</f>
        <v>x</v>
      </c>
      <c r="K62" s="129" t="s">
        <v>35</v>
      </c>
      <c r="L62" s="130" t="str">
        <f>IF([1]übertrag!Q10=TRUE,"x","")</f>
        <v/>
      </c>
      <c r="M62" s="107" t="s">
        <v>36</v>
      </c>
      <c r="N62" s="1"/>
      <c r="O62" s="1"/>
      <c r="P62" s="1"/>
      <c r="Q62" s="1"/>
      <c r="R62" s="131"/>
      <c r="S62" s="127" t="s">
        <v>41</v>
      </c>
      <c r="T62" s="1"/>
      <c r="U62" s="1"/>
      <c r="V62" s="127" t="s">
        <v>42</v>
      </c>
      <c r="W62" s="130" t="str">
        <f>IF([1]übertrag!Q25=TRUE,"x","")</f>
        <v/>
      </c>
      <c r="X62" s="129" t="s">
        <v>35</v>
      </c>
      <c r="Y62" s="1"/>
      <c r="Z62" s="130" t="str">
        <f>IF([1]übertrag!Q18=TRUE,"x","")</f>
        <v>x</v>
      </c>
      <c r="AA62" s="129" t="s">
        <v>36</v>
      </c>
      <c r="AB62" s="1"/>
    </row>
    <row r="63" spans="1:28" ht="10.5" customHeight="1" x14ac:dyDescent="0.2">
      <c r="A63" s="1"/>
      <c r="B63" s="1"/>
      <c r="C63" s="127" t="s">
        <v>43</v>
      </c>
      <c r="D63" s="1"/>
      <c r="E63" s="1"/>
      <c r="F63" s="1"/>
      <c r="G63" s="1"/>
      <c r="H63" s="1"/>
      <c r="I63" s="127" t="s">
        <v>44</v>
      </c>
      <c r="J63" s="130" t="str">
        <f>IF([1]übertrag!Q23=TRUE,"x","")</f>
        <v/>
      </c>
      <c r="K63" s="129" t="s">
        <v>35</v>
      </c>
      <c r="L63" s="130" t="str">
        <f>IF([1]übertrag!Q16=TRUE,"x","")</f>
        <v>x</v>
      </c>
      <c r="M63" s="107" t="s">
        <v>36</v>
      </c>
      <c r="N63" s="1"/>
      <c r="O63" s="1"/>
      <c r="P63" s="1"/>
      <c r="Q63" s="1"/>
      <c r="R63" s="132"/>
      <c r="S63" s="127" t="s">
        <v>45</v>
      </c>
      <c r="T63" s="1"/>
      <c r="U63" s="1"/>
      <c r="V63" s="127" t="s">
        <v>46</v>
      </c>
      <c r="W63" s="130" t="str">
        <f>IF([1]übertrag!Q26=TRUE,"x","")</f>
        <v/>
      </c>
      <c r="X63" s="129" t="s">
        <v>35</v>
      </c>
      <c r="Y63" s="1"/>
      <c r="Z63" s="130" t="str">
        <f>IF([1]übertrag!Q19=TRUE,"x","")</f>
        <v>x</v>
      </c>
      <c r="AA63" s="129" t="s">
        <v>36</v>
      </c>
      <c r="AB63" s="1"/>
    </row>
    <row r="64" spans="1:28" ht="10.5" customHeight="1" x14ac:dyDescent="0.2">
      <c r="A64" s="1"/>
      <c r="B64" s="1"/>
      <c r="C64" s="1"/>
      <c r="D64" s="1"/>
      <c r="E64" s="1"/>
      <c r="F64" s="1"/>
      <c r="G64" s="1"/>
      <c r="H64" s="1"/>
      <c r="I64" s="133" t="s">
        <v>47</v>
      </c>
      <c r="J64" s="130" t="str">
        <f>IF([1]übertrag!Q27=TRUE,"x","")</f>
        <v>x</v>
      </c>
      <c r="K64" s="129" t="s">
        <v>35</v>
      </c>
      <c r="L64" s="130" t="str">
        <f>IF([1]übertrag!Q28=TRUE,"x","")</f>
        <v/>
      </c>
      <c r="M64" s="107" t="s">
        <v>36</v>
      </c>
      <c r="N64" s="1"/>
      <c r="O64" s="1"/>
      <c r="P64" s="1"/>
      <c r="Q64" s="127" t="s">
        <v>48</v>
      </c>
      <c r="R64" s="130" t="str">
        <f>IF([1]übertrag!Q20=TRUE,"x","")</f>
        <v/>
      </c>
      <c r="S64" s="1"/>
      <c r="T64" s="1"/>
      <c r="U64" s="1"/>
      <c r="V64" s="133" t="s">
        <v>47</v>
      </c>
      <c r="W64" s="130" t="str">
        <f>IF([1]übertrag!Q29=TRUE,"x","")</f>
        <v>x</v>
      </c>
      <c r="X64" s="129" t="s">
        <v>35</v>
      </c>
      <c r="Y64" s="1"/>
      <c r="Z64" s="130" t="str">
        <f>IF([1]übertrag!Q30=TRUE,"x","")</f>
        <v/>
      </c>
      <c r="AA64" s="129" t="s">
        <v>36</v>
      </c>
      <c r="AB64" s="1"/>
    </row>
    <row r="65" spans="1:28" ht="18" customHeight="1" x14ac:dyDescent="0.2">
      <c r="A65" s="1"/>
      <c r="B65" s="131"/>
      <c r="C65" s="127" t="s">
        <v>49</v>
      </c>
      <c r="D65" s="134">
        <v>1</v>
      </c>
      <c r="E65" s="135" t="str">
        <f>IF([1]übertrag!Z20=0,"",[1]übertrag!Z20)</f>
        <v>Zerr, Elke</v>
      </c>
      <c r="F65" s="135"/>
      <c r="G65" s="135"/>
      <c r="H65" s="134">
        <v>2</v>
      </c>
      <c r="I65" s="136"/>
      <c r="J65" s="135" t="str">
        <f>IF([1]übertrag!Z21=0,"",[1]übertrag!Z21)</f>
        <v>-----------</v>
      </c>
      <c r="K65" s="135"/>
      <c r="L65" s="135"/>
      <c r="M65" s="135"/>
      <c r="N65" s="135"/>
      <c r="O65" s="137"/>
      <c r="P65" s="131"/>
      <c r="Q65" s="127" t="s">
        <v>50</v>
      </c>
      <c r="R65" s="134">
        <v>1</v>
      </c>
      <c r="S65" s="135" t="str">
        <f>IF(IF([1]übertrag!K33="",[1]übertrag!L33,[1]übertrag!K33)=0,"",IF([1]übertrag!K33="",[1]übertrag!L33,[1]übertrag!K33))</f>
        <v>Ohnemus, Roswitha</v>
      </c>
      <c r="T65" s="135"/>
      <c r="U65" s="135"/>
      <c r="V65" s="134">
        <v>2</v>
      </c>
      <c r="W65" s="135" t="str">
        <f>IF(IF([1]übertrag!K34="",[1]übertrag!L34,[1]übertrag!K34)=0,"",IF([1]übertrag!K34="",[1]übertrag!L34,[1]übertrag!K34))</f>
        <v>Hoffmann, Beate</v>
      </c>
      <c r="X65" s="135"/>
      <c r="Y65" s="135"/>
      <c r="Z65" s="135"/>
      <c r="AA65" s="135"/>
      <c r="AB65" s="1"/>
    </row>
    <row r="66" spans="1:28" ht="18" customHeight="1" x14ac:dyDescent="0.2">
      <c r="A66" s="1"/>
      <c r="B66" s="127" t="s">
        <v>51</v>
      </c>
      <c r="C66" s="138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"/>
    </row>
    <row r="67" spans="1:28" ht="18" customHeight="1" x14ac:dyDescent="0.2">
      <c r="A67" s="1"/>
      <c r="B67" s="138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"/>
    </row>
    <row r="68" spans="1:28" ht="18" customHeight="1" x14ac:dyDescent="0.2">
      <c r="A68" s="1"/>
      <c r="B68" s="141"/>
      <c r="C68" s="142" t="s">
        <v>16</v>
      </c>
      <c r="D68" s="143"/>
      <c r="E68" s="143"/>
      <c r="F68" s="143"/>
      <c r="G68" s="143"/>
      <c r="H68" s="144"/>
      <c r="I68" s="144"/>
      <c r="J68" s="144"/>
      <c r="K68" s="144"/>
      <c r="L68" s="142"/>
      <c r="M68" s="142" t="s">
        <v>52</v>
      </c>
      <c r="N68" s="145" t="s">
        <v>53</v>
      </c>
      <c r="O68" s="145"/>
      <c r="P68" s="145"/>
      <c r="Q68" s="145"/>
      <c r="R68" s="145"/>
      <c r="S68" s="141"/>
      <c r="T68" s="142" t="s">
        <v>17</v>
      </c>
      <c r="U68" s="143"/>
      <c r="V68" s="143"/>
      <c r="W68" s="143"/>
      <c r="X68" s="143"/>
      <c r="Y68" s="143"/>
      <c r="Z68" s="143"/>
      <c r="AA68" s="143"/>
      <c r="AB68" s="1"/>
    </row>
    <row r="69" spans="1:28" ht="0.95" customHeight="1" x14ac:dyDescent="0.2">
      <c r="A69" s="1"/>
      <c r="B69" s="1"/>
      <c r="C69" s="1"/>
      <c r="D69" s="146"/>
      <c r="E69" s="146"/>
      <c r="F69" s="146"/>
      <c r="G69" s="146"/>
      <c r="H69" s="147"/>
      <c r="I69" s="147"/>
      <c r="J69" s="147"/>
      <c r="K69" s="147"/>
      <c r="L69" s="147"/>
      <c r="M69" s="148"/>
      <c r="N69" s="148"/>
      <c r="O69" s="148"/>
      <c r="P69" s="148"/>
      <c r="Q69" s="148"/>
      <c r="R69" s="1"/>
      <c r="S69" s="1"/>
      <c r="T69" s="1"/>
      <c r="U69" s="149"/>
      <c r="V69" s="149"/>
      <c r="W69" s="149"/>
      <c r="X69" s="149"/>
      <c r="Y69" s="149"/>
      <c r="Z69" s="149"/>
      <c r="AA69" s="149"/>
      <c r="AB69" s="1"/>
    </row>
  </sheetData>
  <sheetProtection sheet="1" objects="1" scenarios="1"/>
  <mergeCells count="173">
    <mergeCell ref="C66:AA66"/>
    <mergeCell ref="B67:AA67"/>
    <mergeCell ref="D68:G68"/>
    <mergeCell ref="N68:R68"/>
    <mergeCell ref="U68:AA68"/>
    <mergeCell ref="D69:G69"/>
    <mergeCell ref="H69:L69"/>
    <mergeCell ref="M69:Q69"/>
    <mergeCell ref="U69:AA69"/>
    <mergeCell ref="I55:J55"/>
    <mergeCell ref="W55:X55"/>
    <mergeCell ref="W56:X56"/>
    <mergeCell ref="F58:J58"/>
    <mergeCell ref="T58:W58"/>
    <mergeCell ref="E65:G65"/>
    <mergeCell ref="J65:N65"/>
    <mergeCell ref="S65:U65"/>
    <mergeCell ref="W65:AA65"/>
    <mergeCell ref="Q52:S52"/>
    <mergeCell ref="W52:X52"/>
    <mergeCell ref="C53:E54"/>
    <mergeCell ref="I53:J53"/>
    <mergeCell ref="Q53:S54"/>
    <mergeCell ref="W53:X53"/>
    <mergeCell ref="I54:J54"/>
    <mergeCell ref="W54:X54"/>
    <mergeCell ref="C50:E51"/>
    <mergeCell ref="I50:J50"/>
    <mergeCell ref="L50:L54"/>
    <mergeCell ref="Q50:S51"/>
    <mergeCell ref="W50:X50"/>
    <mergeCell ref="Z50:Z54"/>
    <mergeCell ref="I51:J51"/>
    <mergeCell ref="W51:X51"/>
    <mergeCell ref="C52:E52"/>
    <mergeCell ref="I52:J52"/>
    <mergeCell ref="I48:J48"/>
    <mergeCell ref="W48:X48"/>
    <mergeCell ref="C49:E49"/>
    <mergeCell ref="I49:J49"/>
    <mergeCell ref="Q49:S49"/>
    <mergeCell ref="W49:X49"/>
    <mergeCell ref="Q45:S45"/>
    <mergeCell ref="W45:X45"/>
    <mergeCell ref="C46:E47"/>
    <mergeCell ref="I46:J46"/>
    <mergeCell ref="Q46:S47"/>
    <mergeCell ref="W46:X46"/>
    <mergeCell ref="I47:J47"/>
    <mergeCell ref="W47:X47"/>
    <mergeCell ref="C43:E44"/>
    <mergeCell ref="I43:J43"/>
    <mergeCell ref="L43:L47"/>
    <mergeCell ref="Q43:S44"/>
    <mergeCell ref="W43:X43"/>
    <mergeCell ref="Z43:Z47"/>
    <mergeCell ref="I44:J44"/>
    <mergeCell ref="W44:X44"/>
    <mergeCell ref="C45:E45"/>
    <mergeCell ref="I45:J45"/>
    <mergeCell ref="I41:J41"/>
    <mergeCell ref="W41:X41"/>
    <mergeCell ref="C42:E42"/>
    <mergeCell ref="I42:J42"/>
    <mergeCell ref="Q42:S42"/>
    <mergeCell ref="W42:X42"/>
    <mergeCell ref="Q38:S38"/>
    <mergeCell ref="W38:X38"/>
    <mergeCell ref="C39:E40"/>
    <mergeCell ref="I39:J39"/>
    <mergeCell ref="Q39:S40"/>
    <mergeCell ref="W39:X39"/>
    <mergeCell ref="I40:J40"/>
    <mergeCell ref="W40:X40"/>
    <mergeCell ref="C36:E37"/>
    <mergeCell ref="I36:J36"/>
    <mergeCell ref="L36:L40"/>
    <mergeCell ref="Q36:S37"/>
    <mergeCell ref="W36:X36"/>
    <mergeCell ref="Z36:Z40"/>
    <mergeCell ref="I37:J37"/>
    <mergeCell ref="W37:X37"/>
    <mergeCell ref="C38:E38"/>
    <mergeCell ref="I38:J38"/>
    <mergeCell ref="I34:J34"/>
    <mergeCell ref="W34:X34"/>
    <mergeCell ref="C35:E35"/>
    <mergeCell ref="I35:J35"/>
    <mergeCell ref="Q35:S35"/>
    <mergeCell ref="W35:X35"/>
    <mergeCell ref="Q31:S31"/>
    <mergeCell ref="W31:X31"/>
    <mergeCell ref="C32:E33"/>
    <mergeCell ref="I32:J32"/>
    <mergeCell ref="Q32:S33"/>
    <mergeCell ref="W32:X32"/>
    <mergeCell ref="I33:J33"/>
    <mergeCell ref="W33:X33"/>
    <mergeCell ref="C29:E30"/>
    <mergeCell ref="I29:J29"/>
    <mergeCell ref="L29:L33"/>
    <mergeCell ref="Q29:S30"/>
    <mergeCell ref="W29:X29"/>
    <mergeCell ref="Z29:Z33"/>
    <mergeCell ref="I30:J30"/>
    <mergeCell ref="W30:X30"/>
    <mergeCell ref="C31:E31"/>
    <mergeCell ref="I31:J31"/>
    <mergeCell ref="I27:J27"/>
    <mergeCell ref="W27:X27"/>
    <mergeCell ref="C28:E28"/>
    <mergeCell ref="I28:J28"/>
    <mergeCell ref="Q28:S28"/>
    <mergeCell ref="W28:X28"/>
    <mergeCell ref="Q24:S24"/>
    <mergeCell ref="W24:X24"/>
    <mergeCell ref="C25:E26"/>
    <mergeCell ref="I25:J25"/>
    <mergeCell ref="Q25:S26"/>
    <mergeCell ref="W25:X25"/>
    <mergeCell ref="I26:J26"/>
    <mergeCell ref="W26:X26"/>
    <mergeCell ref="C22:E23"/>
    <mergeCell ref="I22:J22"/>
    <mergeCell ref="L22:L26"/>
    <mergeCell ref="Q22:S23"/>
    <mergeCell ref="W22:X22"/>
    <mergeCell ref="Z22:Z26"/>
    <mergeCell ref="I23:J23"/>
    <mergeCell ref="W23:X23"/>
    <mergeCell ref="C24:E24"/>
    <mergeCell ref="I24:J24"/>
    <mergeCell ref="I20:J20"/>
    <mergeCell ref="W20:X20"/>
    <mergeCell ref="C21:E21"/>
    <mergeCell ref="I21:J21"/>
    <mergeCell ref="Q21:S21"/>
    <mergeCell ref="W21:X21"/>
    <mergeCell ref="Q17:S17"/>
    <mergeCell ref="W17:X17"/>
    <mergeCell ref="C18:E19"/>
    <mergeCell ref="I18:J18"/>
    <mergeCell ref="Q18:S19"/>
    <mergeCell ref="W18:X18"/>
    <mergeCell ref="I19:J19"/>
    <mergeCell ref="W19:X19"/>
    <mergeCell ref="C15:E16"/>
    <mergeCell ref="I15:J15"/>
    <mergeCell ref="L15:L19"/>
    <mergeCell ref="Q15:S16"/>
    <mergeCell ref="W15:X15"/>
    <mergeCell ref="Z15:Z19"/>
    <mergeCell ref="I16:J16"/>
    <mergeCell ref="W16:X16"/>
    <mergeCell ref="C17:E17"/>
    <mergeCell ref="I17:J17"/>
    <mergeCell ref="O10:P10"/>
    <mergeCell ref="Q10:S10"/>
    <mergeCell ref="W10:Z10"/>
    <mergeCell ref="E12:L12"/>
    <mergeCell ref="S12:Z12"/>
    <mergeCell ref="C14:E14"/>
    <mergeCell ref="I14:J14"/>
    <mergeCell ref="Q14:S14"/>
    <mergeCell ref="W14:X14"/>
    <mergeCell ref="P2:AA4"/>
    <mergeCell ref="D4:K5"/>
    <mergeCell ref="Q5:Z6"/>
    <mergeCell ref="Q7:S7"/>
    <mergeCell ref="T7:U7"/>
    <mergeCell ref="V7:W7"/>
    <mergeCell ref="X7:Y7"/>
    <mergeCell ref="Z7:AA7"/>
  </mergeCells>
  <conditionalFormatting sqref="P54 P16 P22:P23 P29:P30 P36:P37 P43:P44 P50:P51 Q18 Q22 Q29 Q50 Q36 P18:P19 P15:Q15 P39:Q39 P25:Q25 P46:Q46 P53:Q53 Q43 P26 P33 P40 P47 P32:Q32 B39:E40 B46:E47 B53:E54 B18:E19 B25:E26 B32:E33 B15:E16 B22:E23 B29:E30 B36:E37 B43:E44 B50:E51">
    <cfRule type="cellIs" dxfId="1" priority="2" stopIfTrue="1" operator="equal">
      <formula>0</formula>
    </cfRule>
  </conditionalFormatting>
  <conditionalFormatting sqref="P56 B56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Upload</vt:lpstr>
      <vt:lpstr>Upload!Druckbereich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KEGELcenter</dc:creator>
  <cp:lastModifiedBy>KEGELcenter</cp:lastModifiedBy>
  <dcterms:created xsi:type="dcterms:W3CDTF">2022-12-03T13:07:34Z</dcterms:created>
  <dcterms:modified xsi:type="dcterms:W3CDTF">2022-12-03T13:07:35Z</dcterms:modified>
</cp:coreProperties>
</file>